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ntuya_r\Documents\"/>
    </mc:Choice>
  </mc:AlternateContent>
  <bookViews>
    <workbookView xWindow="0" yWindow="0" windowWidth="28800" windowHeight="12435" activeTab="1"/>
  </bookViews>
  <sheets>
    <sheet name="ajilgyichyyd" sheetId="1" r:id="rId1"/>
    <sheet name="ajilgyidliin tyvshi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9" i="1" l="1"/>
  <c r="V33" i="1"/>
  <c r="T33" i="1"/>
  <c r="R33" i="1"/>
  <c r="W19" i="1"/>
  <c r="V19" i="1"/>
  <c r="U19" i="1"/>
  <c r="T19" i="1"/>
  <c r="U18" i="1"/>
  <c r="T18" i="1"/>
  <c r="W17" i="1"/>
  <c r="V17" i="1"/>
  <c r="U17" i="1"/>
  <c r="T17" i="1"/>
  <c r="AF8" i="1"/>
  <c r="AE8" i="1"/>
</calcChain>
</file>

<file path=xl/sharedStrings.xml><?xml version="1.0" encoding="utf-8"?>
<sst xmlns="http://schemas.openxmlformats.org/spreadsheetml/2006/main" count="103" uniqueCount="55">
  <si>
    <t xml:space="preserve">  БҮРТГЭЛТЭЙ АЖИЛГҮЙЧҮҮДИЙН ТОО</t>
  </si>
  <si>
    <t>СУМ</t>
  </si>
  <si>
    <t xml:space="preserve">Ажлын шинэ байранд орсон иргэд </t>
  </si>
  <si>
    <t>Бүгд</t>
  </si>
  <si>
    <t xml:space="preserve"> эмэгтэй</t>
  </si>
  <si>
    <t>эмэгтэй</t>
  </si>
  <si>
    <t xml:space="preserve">Тайлант оны эцэст байгаа ажилгүйчүүд </t>
  </si>
  <si>
    <t>БҮГД</t>
  </si>
  <si>
    <t xml:space="preserve">Хөгжлийн бэрхшээлтэй ажилгүйчүүд </t>
  </si>
  <si>
    <t xml:space="preserve">Баруунтуруун </t>
  </si>
  <si>
    <t xml:space="preserve">Насны бүлгээр </t>
  </si>
  <si>
    <t>15-24</t>
  </si>
  <si>
    <t xml:space="preserve">Бөхмөрөн </t>
  </si>
  <si>
    <t>25-34</t>
  </si>
  <si>
    <t xml:space="preserve">Давст </t>
  </si>
  <si>
    <t>35-44</t>
  </si>
  <si>
    <t>45-54</t>
  </si>
  <si>
    <t>Завхан</t>
  </si>
  <si>
    <t>55-59</t>
  </si>
  <si>
    <t xml:space="preserve">Зүүнговь </t>
  </si>
  <si>
    <t>60+</t>
  </si>
  <si>
    <t xml:space="preserve">Зүүнхангай </t>
  </si>
  <si>
    <t xml:space="preserve">Оны эхэнд байсан ажилгүйчүүд </t>
  </si>
  <si>
    <t>Тайлант онд шинээр бүртгүүлсэн ажилгүйчүүд</t>
  </si>
  <si>
    <t xml:space="preserve">Малчин </t>
  </si>
  <si>
    <t xml:space="preserve">Тайлант онд бүртгэлтэй ажилгүйчүүдээс ажилд орсон ажилгүйчүүд </t>
  </si>
  <si>
    <t>Наранбулаг</t>
  </si>
  <si>
    <t xml:space="preserve">Тайлант онд ажил идэвхтэй хайхгүй байгаа шалтгаанаар бүртгэлээс хасагдсан иргэд </t>
  </si>
  <si>
    <t xml:space="preserve">Өлгий </t>
  </si>
  <si>
    <t xml:space="preserve"> АЖИЛГҮЙЧҮҮДИЙН ТОО, боловсролоор</t>
  </si>
  <si>
    <t>Өмнөговь</t>
  </si>
  <si>
    <t>Өндөрхангай</t>
  </si>
  <si>
    <t>Сагил</t>
  </si>
  <si>
    <t>Ажилгүйчүүд бүгд</t>
  </si>
  <si>
    <t>Тариалан</t>
  </si>
  <si>
    <t xml:space="preserve">  - дээд</t>
  </si>
  <si>
    <t>Түргэн</t>
  </si>
  <si>
    <t xml:space="preserve">  - тусгай дунд </t>
  </si>
  <si>
    <t xml:space="preserve">Тэс </t>
  </si>
  <si>
    <t xml:space="preserve">  - мэргэжлийн анхан шатны </t>
  </si>
  <si>
    <t xml:space="preserve">  - бүрэн дунд </t>
  </si>
  <si>
    <t>Ховд</t>
  </si>
  <si>
    <t xml:space="preserve">  - бүрэн бус дунд </t>
  </si>
  <si>
    <t>Хяргас</t>
  </si>
  <si>
    <t xml:space="preserve">  - бага</t>
  </si>
  <si>
    <t>Цагаанхайрхан</t>
  </si>
  <si>
    <t xml:space="preserve">  - боловсролгүй</t>
  </si>
  <si>
    <t xml:space="preserve">Насанд хүрсэн 10.0 мян хүнд ноогдох хүн </t>
  </si>
  <si>
    <t xml:space="preserve">Улаангом </t>
  </si>
  <si>
    <t>Хөдөлмөрийн хэлтэст бүртгэлтэй ажилгүйчүүд</t>
  </si>
  <si>
    <t xml:space="preserve">Ажилгүйдлийн түвшин </t>
  </si>
  <si>
    <t xml:space="preserve"> хувь</t>
  </si>
  <si>
    <t>Улсын дүн</t>
  </si>
  <si>
    <t>Баруун бүс</t>
  </si>
  <si>
    <t>Увс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</si>
</sst>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1"/>
      <name val="Arial Mon"/>
      <family val="2"/>
    </font>
    <font>
      <b/>
      <sz val="11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70C0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 applyBorder="1"/>
    <xf numFmtId="0" fontId="2" fillId="2" borderId="2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2" fillId="2" borderId="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/>
    <xf numFmtId="0" fontId="2" fillId="2" borderId="5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7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/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2" borderId="14" xfId="0" applyFont="1" applyFill="1" applyBorder="1" applyAlignment="1"/>
    <xf numFmtId="0" fontId="2" fillId="2" borderId="1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/>
    <xf numFmtId="0" fontId="3" fillId="0" borderId="1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1" xfId="0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" fontId="2" fillId="0" borderId="6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right"/>
    </xf>
    <xf numFmtId="1" fontId="1" fillId="2" borderId="6" xfId="0" applyNumberFormat="1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67"/>
  <sheetViews>
    <sheetView workbookViewId="0">
      <selection sqref="A1:XFD1048576"/>
    </sheetView>
  </sheetViews>
  <sheetFormatPr defaultRowHeight="14.25" x14ac:dyDescent="0.2"/>
  <cols>
    <col min="1" max="1" width="9.140625" style="1"/>
    <col min="2" max="2" width="48" style="71" bestFit="1" customWidth="1"/>
    <col min="3" max="3" width="6.28515625" style="1" bestFit="1" customWidth="1"/>
    <col min="4" max="4" width="6.28515625" style="1" customWidth="1"/>
    <col min="5" max="5" width="9.140625" style="1" customWidth="1"/>
    <col min="6" max="6" width="6.28515625" style="1" customWidth="1"/>
    <col min="7" max="7" width="9.28515625" style="1" customWidth="1"/>
    <col min="8" max="8" width="6.28515625" style="1" customWidth="1"/>
    <col min="9" max="9" width="10" style="1" customWidth="1"/>
    <col min="10" max="10" width="6.28515625" style="1" customWidth="1"/>
    <col min="11" max="11" width="9.42578125" style="1" customWidth="1"/>
    <col min="12" max="12" width="6.28515625" style="1" customWidth="1"/>
    <col min="13" max="13" width="9.5703125" style="1" customWidth="1"/>
    <col min="14" max="14" width="6.28515625" style="1" customWidth="1"/>
    <col min="15" max="15" width="9.42578125" style="1" customWidth="1"/>
    <col min="16" max="25" width="9.140625" style="1"/>
    <col min="26" max="26" width="15.7109375" style="1" bestFit="1" customWidth="1"/>
    <col min="27" max="16384" width="9.140625" style="1"/>
  </cols>
  <sheetData>
    <row r="3" spans="1:37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7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7" x14ac:dyDescent="0.2">
      <c r="A5" s="5"/>
      <c r="B5" s="6"/>
      <c r="C5" s="7"/>
      <c r="D5" s="8">
        <v>2008</v>
      </c>
      <c r="E5" s="9"/>
      <c r="F5" s="8">
        <v>2009</v>
      </c>
      <c r="G5" s="10"/>
      <c r="H5" s="8">
        <v>2010</v>
      </c>
      <c r="I5" s="9"/>
      <c r="J5" s="10">
        <v>2011</v>
      </c>
      <c r="K5" s="10"/>
      <c r="L5" s="8">
        <v>2012</v>
      </c>
      <c r="M5" s="9"/>
      <c r="N5" s="11">
        <v>2013</v>
      </c>
      <c r="O5" s="7"/>
      <c r="P5" s="12">
        <v>2014</v>
      </c>
      <c r="Q5" s="13"/>
      <c r="R5" s="14">
        <v>2015</v>
      </c>
      <c r="S5" s="14"/>
      <c r="T5" s="15">
        <v>2016</v>
      </c>
      <c r="U5" s="16"/>
      <c r="V5" s="10">
        <v>2017</v>
      </c>
      <c r="W5" s="10"/>
      <c r="X5" s="5"/>
      <c r="Y5" s="5"/>
      <c r="Z5" s="17" t="s">
        <v>1</v>
      </c>
      <c r="AA5" s="18" t="s">
        <v>2</v>
      </c>
      <c r="AB5" s="19"/>
      <c r="AC5" s="19"/>
      <c r="AD5" s="19"/>
      <c r="AE5" s="19"/>
      <c r="AF5" s="19"/>
      <c r="AG5" s="19"/>
      <c r="AH5" s="19"/>
      <c r="AI5" s="19"/>
      <c r="AJ5" s="19"/>
    </row>
    <row r="6" spans="1:37" x14ac:dyDescent="0.2">
      <c r="A6" s="5"/>
      <c r="B6" s="20"/>
      <c r="C6" s="21"/>
      <c r="D6" s="22"/>
      <c r="E6" s="23"/>
      <c r="F6" s="22"/>
      <c r="G6" s="21"/>
      <c r="H6" s="22"/>
      <c r="I6" s="24"/>
      <c r="J6" s="21"/>
      <c r="K6" s="24"/>
      <c r="L6" s="22"/>
      <c r="M6" s="24"/>
      <c r="N6" s="21"/>
      <c r="O6" s="24"/>
      <c r="P6" s="25"/>
      <c r="Q6" s="26"/>
      <c r="R6" s="27"/>
      <c r="S6" s="26"/>
      <c r="T6" s="25"/>
      <c r="U6" s="28"/>
      <c r="V6" s="29"/>
      <c r="W6" s="30"/>
      <c r="X6" s="5"/>
      <c r="Y6" s="5"/>
      <c r="Z6" s="31"/>
      <c r="AA6" s="32">
        <v>2013</v>
      </c>
      <c r="AB6" s="33"/>
      <c r="AC6" s="33">
        <v>2014</v>
      </c>
      <c r="AD6" s="33"/>
      <c r="AE6" s="33">
        <v>2015</v>
      </c>
      <c r="AF6" s="33"/>
      <c r="AG6" s="34">
        <v>2016</v>
      </c>
      <c r="AH6" s="34"/>
      <c r="AI6" s="34">
        <v>2017</v>
      </c>
      <c r="AJ6" s="34"/>
    </row>
    <row r="7" spans="1:37" x14ac:dyDescent="0.2">
      <c r="A7" s="5"/>
      <c r="B7" s="20"/>
      <c r="C7" s="21"/>
      <c r="D7" s="35" t="s">
        <v>3</v>
      </c>
      <c r="E7" s="36" t="s">
        <v>4</v>
      </c>
      <c r="F7" s="35" t="s">
        <v>3</v>
      </c>
      <c r="G7" s="36" t="s">
        <v>4</v>
      </c>
      <c r="H7" s="37" t="s">
        <v>3</v>
      </c>
      <c r="I7" s="38" t="s">
        <v>4</v>
      </c>
      <c r="J7" s="37" t="s">
        <v>3</v>
      </c>
      <c r="K7" s="39" t="s">
        <v>4</v>
      </c>
      <c r="L7" s="37" t="s">
        <v>3</v>
      </c>
      <c r="M7" s="40" t="s">
        <v>4</v>
      </c>
      <c r="N7" s="37" t="s">
        <v>3</v>
      </c>
      <c r="O7" s="39" t="s">
        <v>4</v>
      </c>
      <c r="P7" s="37" t="s">
        <v>3</v>
      </c>
      <c r="Q7" s="38" t="s">
        <v>4</v>
      </c>
      <c r="R7" s="37" t="s">
        <v>3</v>
      </c>
      <c r="S7" s="39" t="s">
        <v>4</v>
      </c>
      <c r="T7" s="35" t="s">
        <v>3</v>
      </c>
      <c r="U7" s="36" t="s">
        <v>4</v>
      </c>
      <c r="V7" s="41" t="s">
        <v>3</v>
      </c>
      <c r="W7" s="39" t="s">
        <v>4</v>
      </c>
      <c r="X7" s="5"/>
      <c r="Y7" s="5"/>
      <c r="Z7" s="42"/>
      <c r="AA7" s="33" t="s">
        <v>3</v>
      </c>
      <c r="AB7" s="33" t="s">
        <v>5</v>
      </c>
      <c r="AC7" s="33" t="s">
        <v>3</v>
      </c>
      <c r="AD7" s="33" t="s">
        <v>5</v>
      </c>
      <c r="AE7" s="33" t="s">
        <v>3</v>
      </c>
      <c r="AF7" s="33" t="s">
        <v>5</v>
      </c>
      <c r="AG7" s="33" t="s">
        <v>3</v>
      </c>
      <c r="AH7" s="33" t="s">
        <v>5</v>
      </c>
      <c r="AI7" s="33" t="s">
        <v>3</v>
      </c>
      <c r="AJ7" s="33" t="s">
        <v>5</v>
      </c>
    </row>
    <row r="8" spans="1:37" x14ac:dyDescent="0.2">
      <c r="A8" s="5"/>
      <c r="B8" s="20" t="s">
        <v>6</v>
      </c>
      <c r="C8" s="20"/>
      <c r="D8" s="43">
        <v>1404</v>
      </c>
      <c r="E8" s="44">
        <v>832</v>
      </c>
      <c r="F8" s="45">
        <v>2252</v>
      </c>
      <c r="G8" s="46">
        <v>1116</v>
      </c>
      <c r="H8" s="45">
        <v>1230</v>
      </c>
      <c r="I8" s="44">
        <v>736</v>
      </c>
      <c r="J8" s="46">
        <v>441</v>
      </c>
      <c r="K8" s="46">
        <v>316</v>
      </c>
      <c r="L8" s="45">
        <v>1002</v>
      </c>
      <c r="M8" s="44">
        <v>577</v>
      </c>
      <c r="N8" s="46">
        <v>1350</v>
      </c>
      <c r="O8" s="46">
        <v>774</v>
      </c>
      <c r="P8" s="45">
        <v>1138</v>
      </c>
      <c r="Q8" s="44">
        <v>617</v>
      </c>
      <c r="R8" s="47">
        <v>1163</v>
      </c>
      <c r="S8" s="47">
        <v>569</v>
      </c>
      <c r="T8" s="48">
        <v>981</v>
      </c>
      <c r="U8" s="49">
        <v>533</v>
      </c>
      <c r="V8" s="46">
        <v>777</v>
      </c>
      <c r="W8" s="46">
        <v>386</v>
      </c>
      <c r="X8" s="50"/>
      <c r="Y8" s="5"/>
      <c r="Z8" s="51" t="s">
        <v>7</v>
      </c>
      <c r="AA8" s="52">
        <v>1890</v>
      </c>
      <c r="AB8" s="52">
        <v>967</v>
      </c>
      <c r="AC8" s="52">
        <v>1702</v>
      </c>
      <c r="AD8" s="52">
        <v>743</v>
      </c>
      <c r="AE8" s="52">
        <f t="shared" ref="AE8:AF8" si="0">SUM(AE9:AE33)</f>
        <v>1651</v>
      </c>
      <c r="AF8" s="52">
        <f t="shared" si="0"/>
        <v>592</v>
      </c>
      <c r="AG8" s="52">
        <v>709</v>
      </c>
      <c r="AH8" s="52">
        <v>323</v>
      </c>
      <c r="AI8" s="53">
        <v>1300</v>
      </c>
      <c r="AJ8" s="53">
        <v>487</v>
      </c>
    </row>
    <row r="9" spans="1:37" ht="15" customHeight="1" x14ac:dyDescent="0.2">
      <c r="A9" s="5"/>
      <c r="B9" s="54" t="s">
        <v>8</v>
      </c>
      <c r="C9" s="54"/>
      <c r="D9" s="55"/>
      <c r="E9" s="56"/>
      <c r="F9" s="55"/>
      <c r="G9" s="57"/>
      <c r="H9" s="55"/>
      <c r="I9" s="56"/>
      <c r="J9" s="57"/>
      <c r="K9" s="57"/>
      <c r="L9" s="55"/>
      <c r="M9" s="56"/>
      <c r="N9" s="57">
        <v>23</v>
      </c>
      <c r="O9" s="57">
        <v>8</v>
      </c>
      <c r="P9" s="55">
        <v>12</v>
      </c>
      <c r="Q9" s="56">
        <v>6</v>
      </c>
      <c r="R9" s="57">
        <v>17</v>
      </c>
      <c r="S9" s="57">
        <v>5</v>
      </c>
      <c r="T9" s="55">
        <v>9</v>
      </c>
      <c r="U9" s="56">
        <v>4</v>
      </c>
      <c r="V9" s="57">
        <v>6</v>
      </c>
      <c r="W9" s="57">
        <v>3</v>
      </c>
      <c r="X9" s="50"/>
      <c r="Y9" s="5"/>
      <c r="Z9" s="58" t="s">
        <v>9</v>
      </c>
      <c r="AA9" s="59">
        <v>73</v>
      </c>
      <c r="AB9" s="59">
        <v>42</v>
      </c>
      <c r="AC9" s="59">
        <v>27</v>
      </c>
      <c r="AD9" s="59">
        <v>13</v>
      </c>
      <c r="AE9" s="59">
        <v>21</v>
      </c>
      <c r="AF9" s="59">
        <v>13</v>
      </c>
      <c r="AG9" s="59">
        <v>7</v>
      </c>
      <c r="AH9" s="59">
        <v>3</v>
      </c>
      <c r="AI9" s="53">
        <v>39</v>
      </c>
      <c r="AJ9" s="53">
        <v>11</v>
      </c>
    </row>
    <row r="10" spans="1:37" x14ac:dyDescent="0.2">
      <c r="A10" s="5"/>
      <c r="B10" s="60" t="s">
        <v>10</v>
      </c>
      <c r="C10" s="61" t="s">
        <v>11</v>
      </c>
      <c r="D10" s="43">
        <v>402</v>
      </c>
      <c r="E10" s="62">
        <v>255</v>
      </c>
      <c r="F10" s="43">
        <v>610</v>
      </c>
      <c r="G10" s="63">
        <v>329</v>
      </c>
      <c r="H10" s="43">
        <v>374</v>
      </c>
      <c r="I10" s="62">
        <v>224</v>
      </c>
      <c r="J10" s="63">
        <v>119</v>
      </c>
      <c r="K10" s="63">
        <v>98</v>
      </c>
      <c r="L10" s="43"/>
      <c r="M10" s="62"/>
      <c r="N10" s="63">
        <v>487</v>
      </c>
      <c r="O10" s="63">
        <v>272</v>
      </c>
      <c r="P10" s="43">
        <v>252</v>
      </c>
      <c r="Q10" s="62">
        <v>138</v>
      </c>
      <c r="R10" s="64">
        <v>266</v>
      </c>
      <c r="S10" s="64">
        <v>140</v>
      </c>
      <c r="T10" s="65">
        <v>269</v>
      </c>
      <c r="U10" s="66">
        <v>172</v>
      </c>
      <c r="V10" s="63">
        <v>207</v>
      </c>
      <c r="W10" s="63">
        <v>108</v>
      </c>
      <c r="X10" s="50"/>
      <c r="Y10" s="5"/>
      <c r="Z10" s="58" t="s">
        <v>12</v>
      </c>
      <c r="AA10" s="59">
        <v>78</v>
      </c>
      <c r="AB10" s="59">
        <v>41</v>
      </c>
      <c r="AC10" s="59">
        <v>47</v>
      </c>
      <c r="AD10" s="59">
        <v>15</v>
      </c>
      <c r="AE10" s="59">
        <v>17</v>
      </c>
      <c r="AF10" s="59">
        <v>9</v>
      </c>
      <c r="AG10" s="59">
        <v>8</v>
      </c>
      <c r="AH10" s="59">
        <v>3</v>
      </c>
      <c r="AI10" s="67">
        <v>39</v>
      </c>
      <c r="AJ10" s="67">
        <v>11</v>
      </c>
      <c r="AK10" s="68"/>
    </row>
    <row r="11" spans="1:37" x14ac:dyDescent="0.2">
      <c r="A11" s="5"/>
      <c r="B11" s="69"/>
      <c r="C11" s="20" t="s">
        <v>13</v>
      </c>
      <c r="D11" s="45">
        <v>413</v>
      </c>
      <c r="E11" s="44">
        <v>245</v>
      </c>
      <c r="F11" s="45">
        <v>640</v>
      </c>
      <c r="G11" s="46">
        <v>328</v>
      </c>
      <c r="H11" s="45">
        <v>413</v>
      </c>
      <c r="I11" s="44">
        <v>247</v>
      </c>
      <c r="J11" s="46">
        <v>190</v>
      </c>
      <c r="K11" s="46">
        <v>136</v>
      </c>
      <c r="L11" s="45"/>
      <c r="M11" s="44"/>
      <c r="N11" s="46">
        <v>417</v>
      </c>
      <c r="O11" s="46">
        <v>265</v>
      </c>
      <c r="P11" s="45">
        <v>468</v>
      </c>
      <c r="Q11" s="44">
        <v>269</v>
      </c>
      <c r="R11" s="47">
        <v>431</v>
      </c>
      <c r="S11" s="47">
        <v>223</v>
      </c>
      <c r="T11" s="48">
        <v>307</v>
      </c>
      <c r="U11" s="49">
        <v>180</v>
      </c>
      <c r="V11" s="46">
        <v>282</v>
      </c>
      <c r="W11" s="46">
        <v>161</v>
      </c>
      <c r="X11" s="50"/>
      <c r="Y11" s="5"/>
      <c r="Z11" s="58" t="s">
        <v>14</v>
      </c>
      <c r="AA11" s="59">
        <v>45</v>
      </c>
      <c r="AB11" s="59">
        <v>29</v>
      </c>
      <c r="AC11" s="59">
        <v>31</v>
      </c>
      <c r="AD11" s="59">
        <v>20</v>
      </c>
      <c r="AE11" s="59">
        <v>14</v>
      </c>
      <c r="AF11" s="59">
        <v>4</v>
      </c>
      <c r="AG11" s="59">
        <v>8</v>
      </c>
      <c r="AH11" s="59">
        <v>3</v>
      </c>
      <c r="AI11" s="67">
        <v>34</v>
      </c>
      <c r="AJ11" s="67">
        <v>10</v>
      </c>
      <c r="AK11" s="68"/>
    </row>
    <row r="12" spans="1:37" x14ac:dyDescent="0.2">
      <c r="A12" s="5"/>
      <c r="B12" s="69"/>
      <c r="C12" s="20" t="s">
        <v>15</v>
      </c>
      <c r="D12" s="45">
        <v>368</v>
      </c>
      <c r="E12" s="44">
        <v>223</v>
      </c>
      <c r="F12" s="45">
        <v>567</v>
      </c>
      <c r="G12" s="46">
        <v>292</v>
      </c>
      <c r="H12" s="45">
        <v>287</v>
      </c>
      <c r="I12" s="44">
        <v>175</v>
      </c>
      <c r="J12" s="46">
        <v>84</v>
      </c>
      <c r="K12" s="46">
        <v>53</v>
      </c>
      <c r="L12" s="45"/>
      <c r="M12" s="44"/>
      <c r="N12" s="46">
        <v>265</v>
      </c>
      <c r="O12" s="46">
        <v>161</v>
      </c>
      <c r="P12" s="45">
        <v>234</v>
      </c>
      <c r="Q12" s="44">
        <v>130</v>
      </c>
      <c r="R12" s="47">
        <v>269</v>
      </c>
      <c r="S12" s="47">
        <v>145</v>
      </c>
      <c r="T12" s="48">
        <v>232</v>
      </c>
      <c r="U12" s="49">
        <v>119</v>
      </c>
      <c r="V12" s="46">
        <v>161</v>
      </c>
      <c r="W12" s="46">
        <v>83</v>
      </c>
      <c r="X12" s="50"/>
      <c r="Y12" s="5"/>
      <c r="Z12" s="70"/>
      <c r="AA12" s="52"/>
      <c r="AB12" s="52"/>
      <c r="AC12" s="52"/>
      <c r="AD12" s="52"/>
      <c r="AE12" s="52"/>
      <c r="AF12" s="52"/>
      <c r="AG12" s="52"/>
      <c r="AH12" s="52"/>
      <c r="AI12" s="67"/>
      <c r="AJ12" s="71"/>
      <c r="AK12" s="68"/>
    </row>
    <row r="13" spans="1:37" x14ac:dyDescent="0.2">
      <c r="A13" s="5"/>
      <c r="B13" s="69"/>
      <c r="C13" s="20" t="s">
        <v>16</v>
      </c>
      <c r="D13" s="72">
        <v>221</v>
      </c>
      <c r="E13" s="73">
        <v>109</v>
      </c>
      <c r="F13" s="72">
        <v>435</v>
      </c>
      <c r="G13" s="74">
        <v>167</v>
      </c>
      <c r="H13" s="72">
        <v>156</v>
      </c>
      <c r="I13" s="73">
        <v>90</v>
      </c>
      <c r="J13" s="74">
        <v>48</v>
      </c>
      <c r="K13" s="74">
        <v>29</v>
      </c>
      <c r="L13" s="45"/>
      <c r="M13" s="44"/>
      <c r="N13" s="74">
        <v>181</v>
      </c>
      <c r="O13" s="74">
        <v>76</v>
      </c>
      <c r="P13" s="45">
        <v>158</v>
      </c>
      <c r="Q13" s="44">
        <v>75</v>
      </c>
      <c r="R13" s="47">
        <v>167</v>
      </c>
      <c r="S13" s="47">
        <v>59</v>
      </c>
      <c r="T13" s="48">
        <v>150</v>
      </c>
      <c r="U13" s="49">
        <v>58</v>
      </c>
      <c r="V13" s="46">
        <v>104</v>
      </c>
      <c r="W13" s="46">
        <v>34</v>
      </c>
      <c r="X13" s="50"/>
      <c r="Y13" s="5"/>
      <c r="Z13" s="58" t="s">
        <v>17</v>
      </c>
      <c r="AA13" s="59">
        <v>47</v>
      </c>
      <c r="AB13" s="59">
        <v>23</v>
      </c>
      <c r="AC13" s="59">
        <v>23</v>
      </c>
      <c r="AD13" s="59">
        <v>13</v>
      </c>
      <c r="AE13" s="59">
        <v>16</v>
      </c>
      <c r="AF13" s="59">
        <v>7</v>
      </c>
      <c r="AG13" s="59">
        <v>16</v>
      </c>
      <c r="AH13" s="59">
        <v>0</v>
      </c>
      <c r="AI13" s="67">
        <v>38</v>
      </c>
      <c r="AJ13" s="67">
        <v>14</v>
      </c>
      <c r="AK13" s="75"/>
    </row>
    <row r="14" spans="1:37" ht="15" customHeight="1" x14ac:dyDescent="0.2">
      <c r="A14" s="5"/>
      <c r="B14" s="69"/>
      <c r="C14" s="76" t="s">
        <v>18</v>
      </c>
      <c r="D14" s="72"/>
      <c r="E14" s="73"/>
      <c r="F14" s="72"/>
      <c r="G14" s="74"/>
      <c r="H14" s="72"/>
      <c r="I14" s="73"/>
      <c r="J14" s="74"/>
      <c r="K14" s="74"/>
      <c r="L14" s="45"/>
      <c r="M14" s="44"/>
      <c r="N14" s="74"/>
      <c r="O14" s="74"/>
      <c r="P14" s="45">
        <v>22</v>
      </c>
      <c r="Q14" s="44">
        <v>5</v>
      </c>
      <c r="R14" s="47">
        <v>25</v>
      </c>
      <c r="S14" s="47">
        <v>2</v>
      </c>
      <c r="T14" s="48">
        <v>15</v>
      </c>
      <c r="U14" s="49">
        <v>2</v>
      </c>
      <c r="V14" s="46">
        <v>22</v>
      </c>
      <c r="W14" s="46">
        <v>0</v>
      </c>
      <c r="X14" s="50"/>
      <c r="Y14" s="5"/>
      <c r="Z14" s="58" t="s">
        <v>19</v>
      </c>
      <c r="AA14" s="59">
        <v>38</v>
      </c>
      <c r="AB14" s="59">
        <v>21</v>
      </c>
      <c r="AC14" s="59">
        <v>34</v>
      </c>
      <c r="AD14" s="59">
        <v>15</v>
      </c>
      <c r="AE14" s="59">
        <v>32</v>
      </c>
      <c r="AF14" s="59">
        <v>14</v>
      </c>
      <c r="AG14" s="59">
        <v>11</v>
      </c>
      <c r="AH14" s="59">
        <v>4</v>
      </c>
      <c r="AI14" s="67">
        <v>43</v>
      </c>
      <c r="AJ14" s="67">
        <v>11</v>
      </c>
      <c r="AK14" s="68"/>
    </row>
    <row r="15" spans="1:37" ht="15" customHeight="1" x14ac:dyDescent="0.2">
      <c r="A15" s="5"/>
      <c r="B15" s="77"/>
      <c r="C15" s="54" t="s">
        <v>20</v>
      </c>
      <c r="D15" s="55"/>
      <c r="E15" s="56"/>
      <c r="F15" s="55"/>
      <c r="G15" s="57"/>
      <c r="H15" s="55"/>
      <c r="I15" s="56"/>
      <c r="J15" s="57"/>
      <c r="K15" s="57"/>
      <c r="L15" s="55"/>
      <c r="M15" s="56"/>
      <c r="N15" s="57"/>
      <c r="O15" s="57"/>
      <c r="P15" s="55">
        <v>4</v>
      </c>
      <c r="Q15" s="56">
        <v>0</v>
      </c>
      <c r="R15" s="78">
        <v>5</v>
      </c>
      <c r="S15" s="78">
        <v>0</v>
      </c>
      <c r="T15" s="79">
        <v>8</v>
      </c>
      <c r="U15" s="80">
        <v>2</v>
      </c>
      <c r="V15" s="57">
        <v>1</v>
      </c>
      <c r="W15" s="57">
        <v>0</v>
      </c>
      <c r="X15" s="50"/>
      <c r="Y15" s="5"/>
      <c r="Z15" s="58" t="s">
        <v>21</v>
      </c>
      <c r="AA15" s="59">
        <v>52</v>
      </c>
      <c r="AB15" s="59">
        <v>24</v>
      </c>
      <c r="AC15" s="59">
        <v>9</v>
      </c>
      <c r="AD15" s="59">
        <v>5</v>
      </c>
      <c r="AE15" s="59">
        <v>30</v>
      </c>
      <c r="AF15" s="59">
        <v>19</v>
      </c>
      <c r="AG15" s="59">
        <v>23</v>
      </c>
      <c r="AH15" s="59">
        <v>0</v>
      </c>
      <c r="AI15" s="67">
        <v>59</v>
      </c>
      <c r="AJ15" s="67">
        <v>17</v>
      </c>
      <c r="AK15" s="68"/>
    </row>
    <row r="16" spans="1:37" ht="15" customHeight="1" x14ac:dyDescent="0.2">
      <c r="A16" s="5"/>
      <c r="B16" s="81" t="s">
        <v>22</v>
      </c>
      <c r="C16" s="82"/>
      <c r="D16" s="83">
        <v>880</v>
      </c>
      <c r="E16" s="84">
        <v>507</v>
      </c>
      <c r="F16" s="83">
        <v>1404</v>
      </c>
      <c r="G16" s="85">
        <v>832</v>
      </c>
      <c r="H16" s="83">
        <v>2252</v>
      </c>
      <c r="I16" s="84">
        <v>1116</v>
      </c>
      <c r="J16" s="85">
        <v>1230</v>
      </c>
      <c r="K16" s="85">
        <v>739</v>
      </c>
      <c r="L16" s="83">
        <v>441</v>
      </c>
      <c r="M16" s="84">
        <v>316</v>
      </c>
      <c r="N16" s="85">
        <v>1002</v>
      </c>
      <c r="O16" s="85">
        <v>577</v>
      </c>
      <c r="P16" s="83">
        <v>1350</v>
      </c>
      <c r="Q16" s="84">
        <v>774</v>
      </c>
      <c r="R16" s="46">
        <v>1151</v>
      </c>
      <c r="S16" s="46">
        <v>616</v>
      </c>
      <c r="T16" s="45">
        <v>884</v>
      </c>
      <c r="U16" s="44">
        <v>547</v>
      </c>
      <c r="V16" s="46">
        <v>981</v>
      </c>
      <c r="W16" s="46">
        <v>533</v>
      </c>
      <c r="X16" s="50"/>
      <c r="Y16" s="5"/>
      <c r="Z16" s="70"/>
      <c r="AA16" s="52"/>
      <c r="AB16" s="52"/>
      <c r="AC16" s="52"/>
      <c r="AD16" s="52"/>
      <c r="AE16" s="52"/>
      <c r="AF16" s="52"/>
      <c r="AG16" s="52"/>
      <c r="AH16" s="52"/>
      <c r="AI16" s="67"/>
      <c r="AJ16" s="71"/>
      <c r="AK16" s="68"/>
    </row>
    <row r="17" spans="1:40" ht="15" customHeight="1" x14ac:dyDescent="0.2">
      <c r="A17" s="5"/>
      <c r="B17" s="81" t="s">
        <v>23</v>
      </c>
      <c r="C17" s="82"/>
      <c r="D17" s="83">
        <v>1447</v>
      </c>
      <c r="E17" s="84">
        <v>831</v>
      </c>
      <c r="F17" s="83">
        <v>2451</v>
      </c>
      <c r="G17" s="85">
        <v>1195</v>
      </c>
      <c r="H17" s="83">
        <v>1740</v>
      </c>
      <c r="I17" s="84">
        <v>908</v>
      </c>
      <c r="J17" s="85">
        <v>1149</v>
      </c>
      <c r="K17" s="85">
        <v>525</v>
      </c>
      <c r="L17" s="83"/>
      <c r="M17" s="84"/>
      <c r="N17" s="85"/>
      <c r="O17" s="85"/>
      <c r="P17" s="83"/>
      <c r="Q17" s="84"/>
      <c r="R17" s="46">
        <v>4927</v>
      </c>
      <c r="S17" s="46">
        <v>2533</v>
      </c>
      <c r="T17" s="45">
        <f>258+496+402+394+296+368+444+221+255+276+217+197</f>
        <v>3824</v>
      </c>
      <c r="U17" s="44">
        <f>177+318+163+197+156+200+270+121+105+128+109+63</f>
        <v>2007</v>
      </c>
      <c r="V17" s="46">
        <f>2541+767+403</f>
        <v>3711</v>
      </c>
      <c r="W17" s="46">
        <f>1307+406+171</f>
        <v>1884</v>
      </c>
      <c r="X17" s="50"/>
      <c r="Y17" s="5"/>
      <c r="Z17" s="58" t="s">
        <v>24</v>
      </c>
      <c r="AA17" s="59">
        <v>31</v>
      </c>
      <c r="AB17" s="59">
        <v>18</v>
      </c>
      <c r="AC17" s="59">
        <v>51</v>
      </c>
      <c r="AD17" s="59">
        <v>21</v>
      </c>
      <c r="AE17" s="59">
        <v>90</v>
      </c>
      <c r="AF17" s="59">
        <v>20</v>
      </c>
      <c r="AG17" s="59">
        <v>10</v>
      </c>
      <c r="AH17" s="59">
        <v>0</v>
      </c>
      <c r="AI17" s="67">
        <v>30</v>
      </c>
      <c r="AJ17" s="67">
        <v>20</v>
      </c>
      <c r="AK17" s="75"/>
    </row>
    <row r="18" spans="1:40" ht="15" customHeight="1" x14ac:dyDescent="0.2">
      <c r="A18" s="5"/>
      <c r="B18" s="86" t="s">
        <v>25</v>
      </c>
      <c r="C18" s="86"/>
      <c r="D18" s="83">
        <v>773</v>
      </c>
      <c r="E18" s="84">
        <v>418</v>
      </c>
      <c r="F18" s="83">
        <v>1319</v>
      </c>
      <c r="G18" s="85">
        <v>771</v>
      </c>
      <c r="H18" s="83">
        <v>1360</v>
      </c>
      <c r="I18" s="84">
        <v>799</v>
      </c>
      <c r="J18" s="85">
        <v>1352</v>
      </c>
      <c r="K18" s="85">
        <v>665</v>
      </c>
      <c r="L18" s="83"/>
      <c r="M18" s="84"/>
      <c r="N18" s="85">
        <v>1890</v>
      </c>
      <c r="O18" s="85">
        <v>967</v>
      </c>
      <c r="P18" s="83">
        <v>1702</v>
      </c>
      <c r="Q18" s="84">
        <v>743</v>
      </c>
      <c r="R18" s="46">
        <v>990</v>
      </c>
      <c r="S18" s="46">
        <v>405</v>
      </c>
      <c r="T18" s="45">
        <f>43+84+80+82+101+126+50+81+94+24+45+77</f>
        <v>887</v>
      </c>
      <c r="U18" s="44">
        <f>30+54+23+34+39+55+19+19+22+14+28+25</f>
        <v>362</v>
      </c>
      <c r="V18" s="46">
        <v>1399</v>
      </c>
      <c r="W18" s="46">
        <v>654</v>
      </c>
      <c r="X18" s="50"/>
      <c r="Y18" s="5"/>
      <c r="Z18" s="58" t="s">
        <v>26</v>
      </c>
      <c r="AA18" s="59">
        <v>170</v>
      </c>
      <c r="AB18" s="59">
        <v>90</v>
      </c>
      <c r="AC18" s="59">
        <v>108</v>
      </c>
      <c r="AD18" s="59">
        <v>54</v>
      </c>
      <c r="AE18" s="59">
        <v>87</v>
      </c>
      <c r="AF18" s="59">
        <v>27</v>
      </c>
      <c r="AG18" s="59">
        <v>50</v>
      </c>
      <c r="AH18" s="59">
        <v>10</v>
      </c>
      <c r="AI18" s="67">
        <v>53</v>
      </c>
      <c r="AJ18" s="67">
        <v>19</v>
      </c>
      <c r="AK18" s="68"/>
    </row>
    <row r="19" spans="1:40" ht="33" customHeight="1" x14ac:dyDescent="0.2">
      <c r="A19" s="5"/>
      <c r="B19" s="86" t="s">
        <v>27</v>
      </c>
      <c r="C19" s="86"/>
      <c r="D19" s="83"/>
      <c r="E19" s="84"/>
      <c r="F19" s="83"/>
      <c r="G19" s="85"/>
      <c r="H19" s="83"/>
      <c r="I19" s="84"/>
      <c r="J19" s="85"/>
      <c r="K19" s="85"/>
      <c r="L19" s="83"/>
      <c r="M19" s="84"/>
      <c r="N19" s="85"/>
      <c r="O19" s="85"/>
      <c r="P19" s="83"/>
      <c r="Q19" s="84"/>
      <c r="R19" s="46">
        <v>3998</v>
      </c>
      <c r="S19" s="46">
        <v>1870</v>
      </c>
      <c r="T19" s="45">
        <f>258+256+493+213+425+422+159+332+465+79+218+272</f>
        <v>3592</v>
      </c>
      <c r="U19" s="44">
        <f>100+65+213+105+222+153+55+143+198+33+120+139</f>
        <v>1546</v>
      </c>
      <c r="V19" s="46">
        <f>2930+207+393</f>
        <v>3530</v>
      </c>
      <c r="W19" s="46">
        <f>1670+127+191</f>
        <v>1988</v>
      </c>
      <c r="X19" s="50"/>
      <c r="Y19" s="5"/>
      <c r="Z19" s="58" t="s">
        <v>28</v>
      </c>
      <c r="AA19" s="59">
        <v>41</v>
      </c>
      <c r="AB19" s="59">
        <v>20</v>
      </c>
      <c r="AC19" s="59">
        <v>31</v>
      </c>
      <c r="AD19" s="59">
        <v>17</v>
      </c>
      <c r="AE19" s="59">
        <v>27</v>
      </c>
      <c r="AF19" s="59">
        <v>10</v>
      </c>
      <c r="AG19" s="59">
        <v>8</v>
      </c>
      <c r="AH19" s="59">
        <v>3</v>
      </c>
      <c r="AI19" s="67">
        <v>40</v>
      </c>
      <c r="AJ19" s="67">
        <v>16</v>
      </c>
      <c r="AK19" s="68"/>
    </row>
    <row r="20" spans="1:40" ht="33" customHeight="1" x14ac:dyDescent="0.2">
      <c r="A20" s="5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7"/>
      <c r="Q20" s="87"/>
      <c r="R20" s="88"/>
      <c r="S20" s="88"/>
      <c r="T20" s="88"/>
      <c r="U20" s="88"/>
      <c r="V20" s="88"/>
      <c r="W20" s="88"/>
      <c r="X20" s="5"/>
      <c r="Y20" s="5"/>
      <c r="Z20" s="70"/>
      <c r="AA20" s="52"/>
      <c r="AB20" s="52"/>
      <c r="AC20" s="52"/>
      <c r="AD20" s="52"/>
      <c r="AE20" s="52"/>
      <c r="AF20" s="52"/>
      <c r="AG20" s="52"/>
      <c r="AH20" s="52"/>
      <c r="AI20" s="67"/>
      <c r="AJ20" s="71"/>
      <c r="AK20" s="68"/>
    </row>
    <row r="21" spans="1:40" x14ac:dyDescent="0.2">
      <c r="A21" s="5"/>
      <c r="B21" s="89" t="s">
        <v>29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5"/>
      <c r="Y21" s="5"/>
      <c r="Z21" s="58" t="s">
        <v>30</v>
      </c>
      <c r="AA21" s="59">
        <v>110</v>
      </c>
      <c r="AB21" s="59">
        <v>59</v>
      </c>
      <c r="AC21" s="59">
        <v>37</v>
      </c>
      <c r="AD21" s="59">
        <v>24</v>
      </c>
      <c r="AE21" s="59">
        <v>118</v>
      </c>
      <c r="AF21" s="59">
        <v>41</v>
      </c>
      <c r="AG21" s="59">
        <v>10</v>
      </c>
      <c r="AH21" s="59">
        <v>5</v>
      </c>
      <c r="AI21" s="67">
        <v>40</v>
      </c>
      <c r="AJ21" s="67">
        <v>10</v>
      </c>
      <c r="AK21" s="75"/>
    </row>
    <row r="22" spans="1:40" x14ac:dyDescent="0.2">
      <c r="A22" s="5"/>
      <c r="B22" s="90"/>
      <c r="C22" s="91"/>
      <c r="D22" s="92">
        <v>2008</v>
      </c>
      <c r="E22" s="93"/>
      <c r="F22" s="94">
        <v>2009</v>
      </c>
      <c r="G22" s="94"/>
      <c r="H22" s="92">
        <v>2010</v>
      </c>
      <c r="I22" s="93"/>
      <c r="J22" s="94">
        <v>2011</v>
      </c>
      <c r="K22" s="94"/>
      <c r="L22" s="92">
        <v>2012</v>
      </c>
      <c r="M22" s="93"/>
      <c r="N22" s="94">
        <v>2013</v>
      </c>
      <c r="O22" s="94"/>
      <c r="P22" s="92">
        <v>2014</v>
      </c>
      <c r="Q22" s="93"/>
      <c r="R22" s="94">
        <v>2015</v>
      </c>
      <c r="S22" s="93"/>
      <c r="T22" s="92">
        <v>2016</v>
      </c>
      <c r="U22" s="93"/>
      <c r="V22" s="94">
        <v>2017</v>
      </c>
      <c r="W22" s="94"/>
      <c r="X22" s="5"/>
      <c r="Y22" s="5"/>
      <c r="Z22" s="58" t="s">
        <v>31</v>
      </c>
      <c r="AA22" s="59">
        <v>73</v>
      </c>
      <c r="AB22" s="59">
        <v>40</v>
      </c>
      <c r="AC22" s="59">
        <v>14</v>
      </c>
      <c r="AD22" s="59">
        <v>7</v>
      </c>
      <c r="AE22" s="59">
        <v>42</v>
      </c>
      <c r="AF22" s="59">
        <v>21</v>
      </c>
      <c r="AG22" s="59">
        <v>10</v>
      </c>
      <c r="AH22" s="59">
        <v>5</v>
      </c>
      <c r="AI22" s="67">
        <v>49</v>
      </c>
      <c r="AJ22" s="67">
        <v>31</v>
      </c>
      <c r="AK22" s="68"/>
    </row>
    <row r="23" spans="1:40" x14ac:dyDescent="0.2">
      <c r="A23" s="5"/>
      <c r="B23" s="95"/>
      <c r="C23" s="96"/>
      <c r="D23" s="97"/>
      <c r="E23" s="98"/>
      <c r="F23" s="99"/>
      <c r="G23" s="99"/>
      <c r="H23" s="97"/>
      <c r="I23" s="98"/>
      <c r="J23" s="99"/>
      <c r="K23" s="99"/>
      <c r="L23" s="97"/>
      <c r="M23" s="98"/>
      <c r="N23" s="99"/>
      <c r="O23" s="99"/>
      <c r="P23" s="97"/>
      <c r="Q23" s="98"/>
      <c r="R23" s="99"/>
      <c r="S23" s="98"/>
      <c r="T23" s="97"/>
      <c r="U23" s="98"/>
      <c r="V23" s="99"/>
      <c r="W23" s="99"/>
      <c r="X23" s="5"/>
      <c r="Y23" s="5"/>
      <c r="Z23" s="58" t="s">
        <v>32</v>
      </c>
      <c r="AA23" s="59">
        <v>65</v>
      </c>
      <c r="AB23" s="59">
        <v>35</v>
      </c>
      <c r="AC23" s="59">
        <v>41</v>
      </c>
      <c r="AD23" s="59">
        <v>16</v>
      </c>
      <c r="AE23" s="59">
        <v>29</v>
      </c>
      <c r="AF23" s="59">
        <v>9</v>
      </c>
      <c r="AG23" s="59">
        <v>13</v>
      </c>
      <c r="AH23" s="59">
        <v>4</v>
      </c>
      <c r="AI23" s="67">
        <v>45</v>
      </c>
      <c r="AJ23" s="67">
        <v>21</v>
      </c>
      <c r="AK23" s="68"/>
    </row>
    <row r="24" spans="1:40" x14ac:dyDescent="0.2">
      <c r="A24" s="5"/>
      <c r="B24" s="100"/>
      <c r="C24" s="101"/>
      <c r="D24" s="102"/>
      <c r="E24" s="103"/>
      <c r="F24" s="104"/>
      <c r="G24" s="104"/>
      <c r="H24" s="102"/>
      <c r="I24" s="103"/>
      <c r="J24" s="104"/>
      <c r="K24" s="104"/>
      <c r="L24" s="102"/>
      <c r="M24" s="103"/>
      <c r="N24" s="104"/>
      <c r="O24" s="104"/>
      <c r="P24" s="102"/>
      <c r="Q24" s="103"/>
      <c r="R24" s="104"/>
      <c r="S24" s="103"/>
      <c r="T24" s="102"/>
      <c r="U24" s="103"/>
      <c r="V24" s="104"/>
      <c r="W24" s="104"/>
      <c r="X24" s="5"/>
      <c r="Y24" s="5"/>
      <c r="Z24" s="70"/>
      <c r="AA24" s="52"/>
      <c r="AB24" s="52"/>
      <c r="AC24" s="52"/>
      <c r="AD24" s="52"/>
      <c r="AE24" s="52"/>
      <c r="AF24" s="52"/>
      <c r="AG24" s="52"/>
      <c r="AH24" s="52"/>
      <c r="AI24" s="67"/>
      <c r="AJ24" s="71"/>
      <c r="AK24" s="68"/>
    </row>
    <row r="25" spans="1:40" x14ac:dyDescent="0.2">
      <c r="A25" s="5"/>
      <c r="B25" s="105" t="s">
        <v>33</v>
      </c>
      <c r="C25" s="105"/>
      <c r="D25" s="106">
        <v>1404</v>
      </c>
      <c r="E25" s="107"/>
      <c r="F25" s="108">
        <v>2252</v>
      </c>
      <c r="G25" s="108"/>
      <c r="H25" s="106">
        <v>1230</v>
      </c>
      <c r="I25" s="107"/>
      <c r="J25" s="108">
        <v>441</v>
      </c>
      <c r="K25" s="108"/>
      <c r="L25" s="106">
        <v>1002</v>
      </c>
      <c r="M25" s="107"/>
      <c r="N25" s="108">
        <v>1350</v>
      </c>
      <c r="O25" s="108"/>
      <c r="P25" s="109">
        <v>1138</v>
      </c>
      <c r="Q25" s="110"/>
      <c r="R25" s="111">
        <v>1163</v>
      </c>
      <c r="S25" s="112"/>
      <c r="T25" s="113">
        <v>981</v>
      </c>
      <c r="U25" s="114"/>
      <c r="V25" s="115">
        <v>777</v>
      </c>
      <c r="W25" s="115"/>
      <c r="X25" s="5"/>
      <c r="Y25" s="5"/>
      <c r="Z25" s="58" t="s">
        <v>34</v>
      </c>
      <c r="AA25" s="59">
        <v>70</v>
      </c>
      <c r="AB25" s="59">
        <v>29</v>
      </c>
      <c r="AC25" s="59">
        <v>63</v>
      </c>
      <c r="AD25" s="59">
        <v>22</v>
      </c>
      <c r="AE25" s="59">
        <v>52</v>
      </c>
      <c r="AF25" s="59">
        <v>21</v>
      </c>
      <c r="AG25" s="59">
        <v>40</v>
      </c>
      <c r="AH25" s="59">
        <v>22</v>
      </c>
      <c r="AI25" s="67">
        <v>51</v>
      </c>
      <c r="AJ25" s="67">
        <v>20</v>
      </c>
      <c r="AK25" s="75"/>
    </row>
    <row r="26" spans="1:40" x14ac:dyDescent="0.2">
      <c r="A26" s="5"/>
      <c r="B26" s="95" t="s">
        <v>35</v>
      </c>
      <c r="C26" s="95"/>
      <c r="D26" s="116">
        <v>234</v>
      </c>
      <c r="E26" s="117"/>
      <c r="F26" s="118">
        <v>390</v>
      </c>
      <c r="G26" s="118"/>
      <c r="H26" s="116">
        <v>248</v>
      </c>
      <c r="I26" s="117"/>
      <c r="J26" s="118">
        <v>126</v>
      </c>
      <c r="K26" s="118"/>
      <c r="L26" s="116">
        <v>233</v>
      </c>
      <c r="M26" s="117"/>
      <c r="N26" s="118">
        <v>427</v>
      </c>
      <c r="O26" s="118"/>
      <c r="P26" s="116">
        <v>336</v>
      </c>
      <c r="Q26" s="117"/>
      <c r="R26" s="119">
        <v>256</v>
      </c>
      <c r="S26" s="120"/>
      <c r="T26" s="121">
        <v>224</v>
      </c>
      <c r="U26" s="122"/>
      <c r="V26" s="123">
        <v>227</v>
      </c>
      <c r="W26" s="124"/>
      <c r="X26" s="5"/>
      <c r="Y26" s="5"/>
      <c r="Z26" s="58" t="s">
        <v>36</v>
      </c>
      <c r="AA26" s="59">
        <v>72</v>
      </c>
      <c r="AB26" s="59">
        <v>32</v>
      </c>
      <c r="AC26" s="59">
        <v>22</v>
      </c>
      <c r="AD26" s="59">
        <v>8</v>
      </c>
      <c r="AE26" s="59">
        <v>49</v>
      </c>
      <c r="AF26" s="59">
        <v>13</v>
      </c>
      <c r="AG26" s="59">
        <v>6</v>
      </c>
      <c r="AH26" s="59">
        <v>2</v>
      </c>
      <c r="AI26" s="67">
        <v>40</v>
      </c>
      <c r="AJ26" s="67">
        <v>18</v>
      </c>
      <c r="AK26" s="68"/>
      <c r="AM26" s="125"/>
      <c r="AN26" s="125"/>
    </row>
    <row r="27" spans="1:40" x14ac:dyDescent="0.2">
      <c r="A27" s="5"/>
      <c r="B27" s="95" t="s">
        <v>37</v>
      </c>
      <c r="C27" s="95"/>
      <c r="D27" s="116">
        <v>68</v>
      </c>
      <c r="E27" s="117"/>
      <c r="F27" s="118">
        <v>111</v>
      </c>
      <c r="G27" s="118"/>
      <c r="H27" s="116">
        <v>96</v>
      </c>
      <c r="I27" s="117"/>
      <c r="J27" s="118">
        <v>26</v>
      </c>
      <c r="K27" s="118"/>
      <c r="L27" s="116">
        <v>49</v>
      </c>
      <c r="M27" s="117"/>
      <c r="N27" s="118">
        <v>89</v>
      </c>
      <c r="O27" s="118"/>
      <c r="P27" s="116">
        <v>37</v>
      </c>
      <c r="Q27" s="117"/>
      <c r="R27" s="119">
        <v>24</v>
      </c>
      <c r="S27" s="120"/>
      <c r="T27" s="121">
        <v>20</v>
      </c>
      <c r="U27" s="122"/>
      <c r="V27" s="123">
        <v>18</v>
      </c>
      <c r="W27" s="124"/>
      <c r="X27" s="5"/>
      <c r="Y27" s="5"/>
      <c r="Z27" s="58" t="s">
        <v>38</v>
      </c>
      <c r="AA27" s="59">
        <v>68</v>
      </c>
      <c r="AB27" s="59">
        <v>31</v>
      </c>
      <c r="AC27" s="59">
        <v>57</v>
      </c>
      <c r="AD27" s="59">
        <v>23</v>
      </c>
      <c r="AE27" s="59">
        <v>16</v>
      </c>
      <c r="AF27" s="59">
        <v>5</v>
      </c>
      <c r="AG27" s="59">
        <v>19</v>
      </c>
      <c r="AH27" s="59">
        <v>15</v>
      </c>
      <c r="AI27" s="67">
        <v>63</v>
      </c>
      <c r="AJ27" s="67">
        <v>28</v>
      </c>
      <c r="AK27" s="68"/>
    </row>
    <row r="28" spans="1:40" x14ac:dyDescent="0.2">
      <c r="A28" s="5"/>
      <c r="B28" s="95" t="s">
        <v>39</v>
      </c>
      <c r="C28" s="95"/>
      <c r="D28" s="116">
        <v>68</v>
      </c>
      <c r="E28" s="117"/>
      <c r="F28" s="118">
        <v>92</v>
      </c>
      <c r="G28" s="118"/>
      <c r="H28" s="116">
        <v>78</v>
      </c>
      <c r="I28" s="117"/>
      <c r="J28" s="118">
        <v>21</v>
      </c>
      <c r="K28" s="118"/>
      <c r="L28" s="116">
        <v>52</v>
      </c>
      <c r="M28" s="117"/>
      <c r="N28" s="118">
        <v>154</v>
      </c>
      <c r="O28" s="118"/>
      <c r="P28" s="116">
        <v>128</v>
      </c>
      <c r="Q28" s="117"/>
      <c r="R28" s="119">
        <v>97</v>
      </c>
      <c r="S28" s="120"/>
      <c r="T28" s="121">
        <v>81</v>
      </c>
      <c r="U28" s="122"/>
      <c r="V28" s="123">
        <v>102</v>
      </c>
      <c r="W28" s="124"/>
      <c r="X28" s="5"/>
      <c r="Y28" s="5"/>
      <c r="Z28" s="70"/>
      <c r="AA28" s="52"/>
      <c r="AB28" s="52"/>
      <c r="AC28" s="52"/>
      <c r="AD28" s="52"/>
      <c r="AE28" s="52"/>
      <c r="AF28" s="52"/>
      <c r="AG28" s="52"/>
      <c r="AH28" s="52"/>
      <c r="AI28" s="67"/>
      <c r="AJ28" s="71"/>
      <c r="AK28" s="68"/>
    </row>
    <row r="29" spans="1:40" x14ac:dyDescent="0.2">
      <c r="A29" s="5"/>
      <c r="B29" s="95" t="s">
        <v>40</v>
      </c>
      <c r="C29" s="95"/>
      <c r="D29" s="116">
        <v>597</v>
      </c>
      <c r="E29" s="117"/>
      <c r="F29" s="118">
        <v>993</v>
      </c>
      <c r="G29" s="118"/>
      <c r="H29" s="116">
        <v>585</v>
      </c>
      <c r="I29" s="117"/>
      <c r="J29" s="118">
        <v>197</v>
      </c>
      <c r="K29" s="118"/>
      <c r="L29" s="116">
        <v>389</v>
      </c>
      <c r="M29" s="117"/>
      <c r="N29" s="118">
        <v>414</v>
      </c>
      <c r="O29" s="118"/>
      <c r="P29" s="116">
        <v>469</v>
      </c>
      <c r="Q29" s="117"/>
      <c r="R29" s="119">
        <v>519</v>
      </c>
      <c r="S29" s="120"/>
      <c r="T29" s="121">
        <v>434</v>
      </c>
      <c r="U29" s="122"/>
      <c r="V29" s="123">
        <v>277</v>
      </c>
      <c r="W29" s="124"/>
      <c r="X29" s="5"/>
      <c r="Y29" s="5"/>
      <c r="Z29" s="58" t="s">
        <v>41</v>
      </c>
      <c r="AA29" s="59">
        <v>38</v>
      </c>
      <c r="AB29" s="59">
        <v>15</v>
      </c>
      <c r="AC29" s="59">
        <v>37</v>
      </c>
      <c r="AD29" s="59">
        <v>19</v>
      </c>
      <c r="AE29" s="59">
        <v>30</v>
      </c>
      <c r="AF29" s="59">
        <v>12</v>
      </c>
      <c r="AG29" s="59">
        <v>17</v>
      </c>
      <c r="AH29" s="59">
        <v>8</v>
      </c>
      <c r="AI29" s="67">
        <v>35</v>
      </c>
      <c r="AJ29" s="67">
        <v>5</v>
      </c>
      <c r="AK29" s="75"/>
    </row>
    <row r="30" spans="1:40" x14ac:dyDescent="0.2">
      <c r="A30" s="5"/>
      <c r="B30" s="95" t="s">
        <v>42</v>
      </c>
      <c r="C30" s="95"/>
      <c r="D30" s="116">
        <v>388</v>
      </c>
      <c r="E30" s="117"/>
      <c r="F30" s="118">
        <v>599</v>
      </c>
      <c r="G30" s="118"/>
      <c r="H30" s="116">
        <v>187</v>
      </c>
      <c r="I30" s="117"/>
      <c r="J30" s="118">
        <v>61</v>
      </c>
      <c r="K30" s="118"/>
      <c r="L30" s="116">
        <v>205</v>
      </c>
      <c r="M30" s="117"/>
      <c r="N30" s="118">
        <v>179</v>
      </c>
      <c r="O30" s="118"/>
      <c r="P30" s="116">
        <v>107</v>
      </c>
      <c r="Q30" s="117"/>
      <c r="R30" s="119">
        <v>150</v>
      </c>
      <c r="S30" s="120"/>
      <c r="T30" s="121">
        <v>86</v>
      </c>
      <c r="U30" s="122"/>
      <c r="V30" s="123">
        <v>74</v>
      </c>
      <c r="W30" s="124"/>
      <c r="X30" s="5"/>
      <c r="Y30" s="5"/>
      <c r="Z30" s="58" t="s">
        <v>43</v>
      </c>
      <c r="AA30" s="59">
        <v>74</v>
      </c>
      <c r="AB30" s="59">
        <v>33</v>
      </c>
      <c r="AC30" s="59">
        <v>25</v>
      </c>
      <c r="AD30" s="59">
        <v>12</v>
      </c>
      <c r="AE30" s="59">
        <v>43</v>
      </c>
      <c r="AF30" s="59">
        <v>17</v>
      </c>
      <c r="AG30" s="59">
        <v>5</v>
      </c>
      <c r="AH30" s="59">
        <v>2</v>
      </c>
      <c r="AI30" s="67">
        <v>20</v>
      </c>
      <c r="AJ30" s="67">
        <v>2</v>
      </c>
      <c r="AK30" s="68"/>
    </row>
    <row r="31" spans="1:40" ht="15" customHeight="1" x14ac:dyDescent="0.2">
      <c r="A31" s="5"/>
      <c r="B31" s="95" t="s">
        <v>44</v>
      </c>
      <c r="C31" s="95"/>
      <c r="D31" s="116">
        <v>44</v>
      </c>
      <c r="E31" s="117"/>
      <c r="F31" s="118">
        <v>61</v>
      </c>
      <c r="G31" s="118"/>
      <c r="H31" s="116">
        <v>35</v>
      </c>
      <c r="I31" s="117"/>
      <c r="J31" s="118">
        <v>9</v>
      </c>
      <c r="K31" s="118"/>
      <c r="L31" s="116">
        <v>67</v>
      </c>
      <c r="M31" s="117"/>
      <c r="N31" s="118">
        <v>66</v>
      </c>
      <c r="O31" s="118"/>
      <c r="P31" s="116">
        <v>44</v>
      </c>
      <c r="Q31" s="117"/>
      <c r="R31" s="119">
        <v>56</v>
      </c>
      <c r="S31" s="120"/>
      <c r="T31" s="121">
        <v>29</v>
      </c>
      <c r="U31" s="122"/>
      <c r="V31" s="123">
        <v>20</v>
      </c>
      <c r="W31" s="124"/>
      <c r="X31" s="5"/>
      <c r="Y31" s="5"/>
      <c r="Z31" s="58" t="s">
        <v>45</v>
      </c>
      <c r="AA31" s="59">
        <v>66</v>
      </c>
      <c r="AB31" s="59">
        <v>34</v>
      </c>
      <c r="AC31" s="59">
        <v>23</v>
      </c>
      <c r="AD31" s="59">
        <v>11</v>
      </c>
      <c r="AE31" s="59">
        <v>21</v>
      </c>
      <c r="AF31" s="59">
        <v>12</v>
      </c>
      <c r="AG31" s="59">
        <v>6</v>
      </c>
      <c r="AH31" s="59">
        <v>0</v>
      </c>
      <c r="AI31" s="67">
        <v>42</v>
      </c>
      <c r="AJ31" s="67">
        <v>15</v>
      </c>
      <c r="AK31" s="68"/>
    </row>
    <row r="32" spans="1:40" x14ac:dyDescent="0.2">
      <c r="A32" s="5"/>
      <c r="B32" s="95" t="s">
        <v>46</v>
      </c>
      <c r="C32" s="95"/>
      <c r="D32" s="116">
        <v>5</v>
      </c>
      <c r="E32" s="117"/>
      <c r="F32" s="118">
        <v>6</v>
      </c>
      <c r="G32" s="118"/>
      <c r="H32" s="116">
        <v>1</v>
      </c>
      <c r="I32" s="117"/>
      <c r="J32" s="118">
        <v>1</v>
      </c>
      <c r="K32" s="118"/>
      <c r="L32" s="116">
        <v>7</v>
      </c>
      <c r="M32" s="117"/>
      <c r="N32" s="118">
        <v>21</v>
      </c>
      <c r="O32" s="118"/>
      <c r="P32" s="116">
        <v>17</v>
      </c>
      <c r="Q32" s="117"/>
      <c r="R32" s="119">
        <v>61</v>
      </c>
      <c r="S32" s="120"/>
      <c r="T32" s="121">
        <v>107</v>
      </c>
      <c r="U32" s="122"/>
      <c r="V32" s="123">
        <v>59</v>
      </c>
      <c r="W32" s="124"/>
      <c r="X32" s="5"/>
      <c r="Y32" s="5"/>
      <c r="Z32" s="70"/>
      <c r="AA32" s="52"/>
      <c r="AB32" s="52"/>
      <c r="AC32" s="52"/>
      <c r="AD32" s="52"/>
      <c r="AE32" s="52"/>
      <c r="AF32" s="52"/>
      <c r="AG32" s="52"/>
      <c r="AH32" s="52"/>
      <c r="AI32" s="126"/>
      <c r="AJ32" s="127"/>
      <c r="AK32" s="46"/>
    </row>
    <row r="33" spans="1:36" x14ac:dyDescent="0.2">
      <c r="A33" s="5"/>
      <c r="B33" s="95" t="s">
        <v>47</v>
      </c>
      <c r="C33" s="128"/>
      <c r="D33" s="129">
        <v>301</v>
      </c>
      <c r="E33" s="130"/>
      <c r="F33" s="131">
        <v>465</v>
      </c>
      <c r="G33" s="131"/>
      <c r="H33" s="129">
        <v>256</v>
      </c>
      <c r="I33" s="130"/>
      <c r="J33" s="131">
        <v>92</v>
      </c>
      <c r="K33" s="131"/>
      <c r="L33" s="129">
        <v>211</v>
      </c>
      <c r="M33" s="130"/>
      <c r="N33" s="131">
        <v>285</v>
      </c>
      <c r="O33" s="131"/>
      <c r="P33" s="132">
        <v>237</v>
      </c>
      <c r="Q33" s="133"/>
      <c r="R33" s="111">
        <f>R25/48472*10000</f>
        <v>239.93233206799803</v>
      </c>
      <c r="S33" s="112"/>
      <c r="T33" s="134">
        <f>T25/48472*10000</f>
        <v>202.38488199372833</v>
      </c>
      <c r="U33" s="135"/>
      <c r="V33" s="136">
        <f>V25/48472*10000</f>
        <v>160.29872916322827</v>
      </c>
      <c r="W33" s="136"/>
      <c r="X33" s="5"/>
      <c r="Y33" s="5"/>
      <c r="Z33" s="58" t="s">
        <v>48</v>
      </c>
      <c r="AA33" s="59">
        <v>679</v>
      </c>
      <c r="AB33" s="59">
        <v>351</v>
      </c>
      <c r="AC33" s="59">
        <v>1022</v>
      </c>
      <c r="AD33" s="59">
        <v>428</v>
      </c>
      <c r="AE33" s="59">
        <v>917</v>
      </c>
      <c r="AF33" s="59">
        <v>318</v>
      </c>
      <c r="AG33" s="59">
        <v>442</v>
      </c>
      <c r="AH33" s="59">
        <v>234</v>
      </c>
      <c r="AI33" s="71">
        <v>540</v>
      </c>
      <c r="AJ33" s="126">
        <v>208</v>
      </c>
    </row>
    <row r="34" spans="1:36" x14ac:dyDescent="0.2">
      <c r="A34" s="5"/>
      <c r="B34" s="12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">
      <c r="A35" s="5"/>
      <c r="B35" s="12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4"/>
      <c r="AA35" s="4"/>
      <c r="AB35" s="4"/>
      <c r="AC35" s="4"/>
      <c r="AD35" s="4"/>
      <c r="AE35" s="4"/>
      <c r="AF35" s="4"/>
    </row>
    <row r="36" spans="1:36" x14ac:dyDescent="0.2">
      <c r="A36" s="5"/>
      <c r="B36" s="12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37" t="s">
        <v>1</v>
      </c>
      <c r="AA36" s="138" t="s">
        <v>49</v>
      </c>
      <c r="AB36" s="139"/>
      <c r="AC36" s="139"/>
      <c r="AD36" s="139"/>
      <c r="AE36" s="139"/>
      <c r="AF36" s="139"/>
    </row>
    <row r="37" spans="1:36" x14ac:dyDescent="0.2">
      <c r="A37" s="5"/>
      <c r="B37" s="12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37"/>
      <c r="AA37" s="140"/>
      <c r="AB37" s="34"/>
      <c r="AC37" s="34"/>
      <c r="AD37" s="34"/>
      <c r="AE37" s="34"/>
      <c r="AF37" s="34"/>
    </row>
    <row r="38" spans="1:36" x14ac:dyDescent="0.2">
      <c r="A38" s="5"/>
      <c r="B38" s="12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41"/>
      <c r="AA38" s="33">
        <v>2012</v>
      </c>
      <c r="AB38" s="33">
        <v>2013</v>
      </c>
      <c r="AC38" s="33">
        <v>2014</v>
      </c>
      <c r="AD38" s="33">
        <v>2015</v>
      </c>
      <c r="AE38" s="33">
        <v>2016</v>
      </c>
      <c r="AF38" s="33">
        <v>2017</v>
      </c>
    </row>
    <row r="39" spans="1:36" x14ac:dyDescent="0.2">
      <c r="A39" s="5"/>
      <c r="B39" s="12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0"/>
      <c r="S39" s="5"/>
      <c r="T39" s="5"/>
      <c r="U39" s="5"/>
      <c r="V39" s="5"/>
      <c r="W39" s="5"/>
      <c r="Z39" s="142" t="s">
        <v>7</v>
      </c>
      <c r="AA39" s="59">
        <v>1002</v>
      </c>
      <c r="AB39" s="59">
        <v>1350</v>
      </c>
      <c r="AC39" s="59">
        <v>1138</v>
      </c>
      <c r="AD39" s="143">
        <f>SUM(AD40:AD64)</f>
        <v>1163</v>
      </c>
      <c r="AE39" s="143">
        <v>981</v>
      </c>
      <c r="AF39" s="59">
        <v>777</v>
      </c>
    </row>
    <row r="40" spans="1:36" x14ac:dyDescent="0.2">
      <c r="A40" s="5"/>
      <c r="B40" s="12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0"/>
      <c r="S40" s="5"/>
      <c r="T40" s="5"/>
      <c r="U40" s="5"/>
      <c r="V40" s="5"/>
      <c r="W40" s="5"/>
      <c r="Z40" s="58" t="s">
        <v>9</v>
      </c>
      <c r="AA40" s="59">
        <v>24</v>
      </c>
      <c r="AB40" s="59">
        <v>23</v>
      </c>
      <c r="AC40" s="59">
        <v>43</v>
      </c>
      <c r="AD40" s="143">
        <v>35</v>
      </c>
      <c r="AE40" s="143">
        <v>26</v>
      </c>
      <c r="AF40" s="59">
        <v>11</v>
      </c>
    </row>
    <row r="41" spans="1:36" x14ac:dyDescent="0.2">
      <c r="A41" s="5"/>
      <c r="B41" s="12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0"/>
      <c r="S41" s="5"/>
      <c r="T41" s="5"/>
      <c r="U41" s="5"/>
      <c r="V41" s="5"/>
      <c r="W41" s="5"/>
      <c r="Z41" s="58" t="s">
        <v>12</v>
      </c>
      <c r="AA41" s="59">
        <v>22</v>
      </c>
      <c r="AB41" s="59">
        <v>24</v>
      </c>
      <c r="AC41" s="59">
        <v>25</v>
      </c>
      <c r="AD41" s="143">
        <v>51</v>
      </c>
      <c r="AE41" s="143">
        <v>18</v>
      </c>
      <c r="AF41" s="59">
        <v>6</v>
      </c>
    </row>
    <row r="42" spans="1:36" x14ac:dyDescent="0.2">
      <c r="A42" s="5"/>
      <c r="B42" s="12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0"/>
      <c r="S42" s="5"/>
      <c r="T42" s="5"/>
      <c r="U42" s="5"/>
      <c r="V42" s="5"/>
      <c r="W42" s="5"/>
      <c r="Z42" s="58" t="s">
        <v>14</v>
      </c>
      <c r="AA42" s="59">
        <v>23</v>
      </c>
      <c r="AB42" s="59">
        <v>34</v>
      </c>
      <c r="AC42" s="59">
        <v>68</v>
      </c>
      <c r="AD42" s="143">
        <v>45</v>
      </c>
      <c r="AE42" s="143">
        <v>13</v>
      </c>
      <c r="AF42" s="59">
        <v>21</v>
      </c>
    </row>
    <row r="43" spans="1:36" x14ac:dyDescent="0.2">
      <c r="A43" s="5"/>
      <c r="B43" s="105"/>
      <c r="R43" s="144"/>
      <c r="Z43" s="70"/>
      <c r="AA43" s="59"/>
      <c r="AB43" s="59"/>
      <c r="AC43" s="59"/>
      <c r="AD43" s="59"/>
      <c r="AE43" s="59"/>
      <c r="AF43" s="75"/>
    </row>
    <row r="44" spans="1:36" x14ac:dyDescent="0.2">
      <c r="A44" s="5"/>
      <c r="B44" s="105"/>
      <c r="R44" s="144"/>
      <c r="Z44" s="58" t="s">
        <v>17</v>
      </c>
      <c r="AA44" s="59">
        <v>21</v>
      </c>
      <c r="AB44" s="59">
        <v>24</v>
      </c>
      <c r="AC44" s="59">
        <v>15</v>
      </c>
      <c r="AD44" s="143">
        <v>15</v>
      </c>
      <c r="AE44" s="143">
        <v>11</v>
      </c>
      <c r="AF44" s="59">
        <v>10</v>
      </c>
    </row>
    <row r="45" spans="1:36" x14ac:dyDescent="0.2">
      <c r="A45" s="5"/>
      <c r="B45" s="105"/>
      <c r="R45" s="144"/>
      <c r="Z45" s="58" t="s">
        <v>19</v>
      </c>
      <c r="AA45" s="59">
        <v>23</v>
      </c>
      <c r="AB45" s="59">
        <v>22</v>
      </c>
      <c r="AC45" s="59">
        <v>13</v>
      </c>
      <c r="AD45" s="143">
        <v>17</v>
      </c>
      <c r="AE45" s="143">
        <v>6</v>
      </c>
      <c r="AF45" s="59">
        <v>26</v>
      </c>
    </row>
    <row r="46" spans="1:36" x14ac:dyDescent="0.2">
      <c r="A46" s="5"/>
      <c r="B46" s="145"/>
      <c r="R46" s="144"/>
      <c r="Z46" s="58" t="s">
        <v>21</v>
      </c>
      <c r="AA46" s="59">
        <v>28</v>
      </c>
      <c r="AB46" s="59">
        <v>8</v>
      </c>
      <c r="AC46" s="59">
        <v>75</v>
      </c>
      <c r="AD46" s="143">
        <v>38</v>
      </c>
      <c r="AE46" s="143">
        <v>25</v>
      </c>
      <c r="AF46" s="59">
        <v>10</v>
      </c>
    </row>
    <row r="47" spans="1:36" x14ac:dyDescent="0.2">
      <c r="A47" s="5"/>
      <c r="B47" s="105"/>
      <c r="R47" s="144"/>
      <c r="Z47" s="70"/>
      <c r="AA47" s="59"/>
      <c r="AB47" s="59"/>
      <c r="AC47" s="59"/>
      <c r="AD47" s="59"/>
      <c r="AE47" s="59"/>
      <c r="AF47" s="75"/>
    </row>
    <row r="48" spans="1:36" x14ac:dyDescent="0.2">
      <c r="A48" s="5"/>
      <c r="B48" s="105"/>
      <c r="R48" s="144"/>
      <c r="Z48" s="58" t="s">
        <v>24</v>
      </c>
      <c r="AA48" s="59">
        <v>25</v>
      </c>
      <c r="AB48" s="59">
        <v>12</v>
      </c>
      <c r="AC48" s="59">
        <v>34</v>
      </c>
      <c r="AD48" s="143">
        <v>21</v>
      </c>
      <c r="AE48" s="143">
        <v>10</v>
      </c>
      <c r="AF48" s="59">
        <v>22</v>
      </c>
    </row>
    <row r="49" spans="1:32" x14ac:dyDescent="0.2">
      <c r="A49" s="5"/>
      <c r="B49" s="105"/>
      <c r="R49" s="144"/>
      <c r="Z49" s="58" t="s">
        <v>26</v>
      </c>
      <c r="AA49" s="59">
        <v>26</v>
      </c>
      <c r="AB49" s="59">
        <v>120</v>
      </c>
      <c r="AC49" s="59">
        <v>112</v>
      </c>
      <c r="AD49" s="143">
        <v>80</v>
      </c>
      <c r="AE49" s="143">
        <v>41</v>
      </c>
      <c r="AF49" s="59">
        <v>26</v>
      </c>
    </row>
    <row r="50" spans="1:32" x14ac:dyDescent="0.2">
      <c r="A50" s="5"/>
      <c r="B50" s="145"/>
      <c r="R50" s="144"/>
      <c r="Z50" s="58" t="s">
        <v>28</v>
      </c>
      <c r="AA50" s="59">
        <v>29</v>
      </c>
      <c r="AB50" s="59">
        <v>30</v>
      </c>
      <c r="AC50" s="59">
        <v>34</v>
      </c>
      <c r="AD50" s="143">
        <v>21</v>
      </c>
      <c r="AE50" s="143">
        <v>55</v>
      </c>
      <c r="AF50" s="59">
        <v>24</v>
      </c>
    </row>
    <row r="51" spans="1:32" x14ac:dyDescent="0.2">
      <c r="A51" s="5"/>
      <c r="B51" s="105"/>
      <c r="R51" s="144"/>
      <c r="Z51" s="70"/>
      <c r="AA51" s="59"/>
      <c r="AB51" s="59"/>
      <c r="AC51" s="59"/>
      <c r="AD51" s="59"/>
      <c r="AE51" s="59"/>
      <c r="AF51" s="75"/>
    </row>
    <row r="52" spans="1:32" x14ac:dyDescent="0.2">
      <c r="A52" s="5"/>
      <c r="B52" s="105"/>
      <c r="R52" s="144"/>
      <c r="Z52" s="58" t="s">
        <v>30</v>
      </c>
      <c r="AA52" s="59">
        <v>20</v>
      </c>
      <c r="AB52" s="59">
        <v>32</v>
      </c>
      <c r="AC52" s="59">
        <v>16</v>
      </c>
      <c r="AD52" s="143">
        <v>23</v>
      </c>
      <c r="AE52" s="143">
        <v>26</v>
      </c>
      <c r="AF52" s="59">
        <v>26</v>
      </c>
    </row>
    <row r="53" spans="1:32" x14ac:dyDescent="0.2">
      <c r="A53" s="5"/>
      <c r="B53" s="105"/>
      <c r="R53" s="144"/>
      <c r="Z53" s="58" t="s">
        <v>31</v>
      </c>
      <c r="AA53" s="59">
        <v>26</v>
      </c>
      <c r="AB53" s="59">
        <v>10</v>
      </c>
      <c r="AC53" s="59">
        <v>12</v>
      </c>
      <c r="AD53" s="143">
        <v>37</v>
      </c>
      <c r="AE53" s="143">
        <v>28</v>
      </c>
      <c r="AF53" s="59">
        <v>6</v>
      </c>
    </row>
    <row r="54" spans="1:32" x14ac:dyDescent="0.2">
      <c r="A54" s="5"/>
      <c r="B54" s="145"/>
      <c r="R54" s="144"/>
      <c r="Z54" s="58" t="s">
        <v>32</v>
      </c>
      <c r="AA54" s="59">
        <v>20</v>
      </c>
      <c r="AB54" s="59">
        <v>26</v>
      </c>
      <c r="AC54" s="59">
        <v>34</v>
      </c>
      <c r="AD54" s="143">
        <v>43</v>
      </c>
      <c r="AE54" s="143">
        <v>41</v>
      </c>
      <c r="AF54" s="59">
        <v>16</v>
      </c>
    </row>
    <row r="55" spans="1:32" x14ac:dyDescent="0.2">
      <c r="A55" s="5"/>
      <c r="B55" s="105"/>
      <c r="R55" s="144"/>
      <c r="Z55" s="70"/>
      <c r="AA55" s="59"/>
      <c r="AB55" s="59"/>
      <c r="AC55" s="59"/>
      <c r="AD55" s="59"/>
      <c r="AE55" s="59"/>
      <c r="AF55" s="75"/>
    </row>
    <row r="56" spans="1:32" x14ac:dyDescent="0.2">
      <c r="B56" s="105"/>
      <c r="R56" s="144"/>
      <c r="Z56" s="58" t="s">
        <v>34</v>
      </c>
      <c r="AA56" s="59">
        <v>26</v>
      </c>
      <c r="AB56" s="59">
        <v>102</v>
      </c>
      <c r="AC56" s="59">
        <v>95</v>
      </c>
      <c r="AD56" s="143">
        <v>55</v>
      </c>
      <c r="AE56" s="143">
        <v>61</v>
      </c>
      <c r="AF56" s="59">
        <v>48</v>
      </c>
    </row>
    <row r="57" spans="1:32" x14ac:dyDescent="0.2">
      <c r="B57" s="105"/>
      <c r="R57" s="144"/>
      <c r="Z57" s="58" t="s">
        <v>36</v>
      </c>
      <c r="AA57" s="59">
        <v>21</v>
      </c>
      <c r="AB57" s="59">
        <v>32</v>
      </c>
      <c r="AC57" s="59">
        <v>27</v>
      </c>
      <c r="AD57" s="143">
        <v>22</v>
      </c>
      <c r="AE57" s="143">
        <v>21</v>
      </c>
      <c r="AF57" s="59">
        <v>31</v>
      </c>
    </row>
    <row r="58" spans="1:32" x14ac:dyDescent="0.2">
      <c r="B58" s="145"/>
      <c r="R58" s="144"/>
      <c r="Z58" s="58" t="s">
        <v>38</v>
      </c>
      <c r="AA58" s="59">
        <v>32</v>
      </c>
      <c r="AB58" s="59">
        <v>13</v>
      </c>
      <c r="AC58" s="59">
        <v>18</v>
      </c>
      <c r="AD58" s="143">
        <v>21</v>
      </c>
      <c r="AE58" s="143">
        <v>12</v>
      </c>
      <c r="AF58" s="59">
        <v>15</v>
      </c>
    </row>
    <row r="59" spans="1:32" x14ac:dyDescent="0.2">
      <c r="B59" s="105"/>
      <c r="R59" s="144"/>
      <c r="Z59" s="70"/>
      <c r="AA59" s="59"/>
      <c r="AB59" s="59"/>
      <c r="AC59" s="59"/>
      <c r="AD59" s="59"/>
      <c r="AE59" s="59"/>
      <c r="AF59" s="75"/>
    </row>
    <row r="60" spans="1:32" x14ac:dyDescent="0.2">
      <c r="B60" s="105"/>
      <c r="R60" s="144"/>
      <c r="Z60" s="58" t="s">
        <v>41</v>
      </c>
      <c r="AA60" s="59">
        <v>22</v>
      </c>
      <c r="AB60" s="59">
        <v>7</v>
      </c>
      <c r="AC60" s="59">
        <v>19</v>
      </c>
      <c r="AD60" s="143">
        <v>28</v>
      </c>
      <c r="AE60" s="143">
        <v>22</v>
      </c>
      <c r="AF60" s="59">
        <v>15</v>
      </c>
    </row>
    <row r="61" spans="1:32" x14ac:dyDescent="0.2">
      <c r="B61" s="105"/>
      <c r="R61" s="144"/>
      <c r="Z61" s="58" t="s">
        <v>43</v>
      </c>
      <c r="AA61" s="59">
        <v>25</v>
      </c>
      <c r="AB61" s="59">
        <v>26</v>
      </c>
      <c r="AC61" s="59">
        <v>45</v>
      </c>
      <c r="AD61" s="143">
        <v>56</v>
      </c>
      <c r="AE61" s="143">
        <v>11</v>
      </c>
      <c r="AF61" s="59">
        <v>14</v>
      </c>
    </row>
    <row r="62" spans="1:32" x14ac:dyDescent="0.2">
      <c r="B62" s="145"/>
      <c r="R62" s="144"/>
      <c r="Z62" s="58" t="s">
        <v>45</v>
      </c>
      <c r="AA62" s="59">
        <v>21</v>
      </c>
      <c r="AB62" s="59">
        <v>30</v>
      </c>
      <c r="AC62" s="59">
        <v>28</v>
      </c>
      <c r="AD62" s="143">
        <v>5</v>
      </c>
      <c r="AE62" s="143">
        <v>27</v>
      </c>
      <c r="AF62" s="59">
        <v>6</v>
      </c>
    </row>
    <row r="63" spans="1:32" x14ac:dyDescent="0.2">
      <c r="B63" s="105"/>
      <c r="R63" s="144"/>
      <c r="Z63" s="70"/>
      <c r="AA63" s="59"/>
      <c r="AB63" s="59"/>
      <c r="AC63" s="59"/>
      <c r="AD63" s="59"/>
      <c r="AE63" s="59"/>
      <c r="AF63" s="75"/>
    </row>
    <row r="64" spans="1:32" x14ac:dyDescent="0.2">
      <c r="B64" s="105"/>
      <c r="R64" s="144"/>
      <c r="Z64" s="58" t="s">
        <v>48</v>
      </c>
      <c r="AA64" s="146">
        <v>568</v>
      </c>
      <c r="AB64" s="59">
        <v>775</v>
      </c>
      <c r="AC64" s="59">
        <v>425</v>
      </c>
      <c r="AD64" s="59">
        <v>550</v>
      </c>
      <c r="AE64" s="59">
        <v>527</v>
      </c>
      <c r="AF64" s="59">
        <v>444</v>
      </c>
    </row>
    <row r="65" spans="2:32" x14ac:dyDescent="0.2">
      <c r="B65" s="105"/>
      <c r="R65" s="144"/>
      <c r="Z65" s="5"/>
      <c r="AA65" s="5"/>
      <c r="AB65" s="5"/>
      <c r="AC65" s="5"/>
      <c r="AD65" s="5"/>
      <c r="AE65" s="5"/>
      <c r="AF65" s="5"/>
    </row>
    <row r="66" spans="2:32" x14ac:dyDescent="0.2">
      <c r="B66" s="145"/>
      <c r="R66" s="144"/>
      <c r="Z66" s="5"/>
      <c r="AA66" s="5"/>
      <c r="AB66" s="5"/>
      <c r="AC66" s="5"/>
      <c r="AD66" s="5"/>
      <c r="AE66" s="5"/>
      <c r="AF66" s="5"/>
    </row>
    <row r="67" spans="2:32" x14ac:dyDescent="0.2">
      <c r="B67" s="147"/>
      <c r="R67" s="144"/>
      <c r="Z67" s="5"/>
      <c r="AA67" s="5"/>
      <c r="AB67" s="5"/>
      <c r="AC67" s="5"/>
      <c r="AD67" s="5"/>
      <c r="AE67" s="5"/>
      <c r="AF67" s="5"/>
    </row>
  </sheetData>
  <mergeCells count="128">
    <mergeCell ref="V33:W33"/>
    <mergeCell ref="Z36:Z38"/>
    <mergeCell ref="AA36:AF37"/>
    <mergeCell ref="V32:W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1:W31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0:W30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29:W29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28:W28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7:W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6:W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5:W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2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B21:W21"/>
    <mergeCell ref="D22:E24"/>
    <mergeCell ref="F22:G24"/>
    <mergeCell ref="H22:I24"/>
    <mergeCell ref="J22:K24"/>
    <mergeCell ref="L22:M24"/>
    <mergeCell ref="N22:O24"/>
    <mergeCell ref="P22:Q24"/>
    <mergeCell ref="R22:S24"/>
    <mergeCell ref="T22:U24"/>
    <mergeCell ref="J13:J14"/>
    <mergeCell ref="K13:K14"/>
    <mergeCell ref="N13:N14"/>
    <mergeCell ref="O13:O14"/>
    <mergeCell ref="B18:C18"/>
    <mergeCell ref="B19:C19"/>
    <mergeCell ref="AA5:AJ5"/>
    <mergeCell ref="AG6:AH6"/>
    <mergeCell ref="AI6:AJ6"/>
    <mergeCell ref="B10:B15"/>
    <mergeCell ref="D13:D14"/>
    <mergeCell ref="E13:E14"/>
    <mergeCell ref="F13:F14"/>
    <mergeCell ref="G13:G14"/>
    <mergeCell ref="H13:H14"/>
    <mergeCell ref="I13:I14"/>
    <mergeCell ref="B3:W3"/>
    <mergeCell ref="D5:E5"/>
    <mergeCell ref="F5:G5"/>
    <mergeCell ref="H5:I5"/>
    <mergeCell ref="J5:K5"/>
    <mergeCell ref="L5:M5"/>
    <mergeCell ref="P5:Q5"/>
    <mergeCell ref="R5:S5"/>
    <mergeCell ref="V5:W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E16" sqref="E16"/>
    </sheetView>
  </sheetViews>
  <sheetFormatPr defaultRowHeight="15" x14ac:dyDescent="0.25"/>
  <sheetData>
    <row r="2" spans="1:12" x14ac:dyDescent="0.25">
      <c r="A2" s="148"/>
      <c r="B2" s="149" t="s">
        <v>50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x14ac:dyDescent="0.25">
      <c r="A3" s="150"/>
      <c r="B3" s="151">
        <v>2007</v>
      </c>
      <c r="C3" s="151">
        <v>2008</v>
      </c>
      <c r="D3" s="151">
        <v>2009</v>
      </c>
      <c r="E3" s="151">
        <v>2010</v>
      </c>
      <c r="F3" s="151">
        <v>2011</v>
      </c>
      <c r="G3" s="151">
        <v>2012</v>
      </c>
      <c r="H3" s="151">
        <v>2013</v>
      </c>
      <c r="I3" s="151">
        <v>2014</v>
      </c>
      <c r="J3" s="151">
        <v>2015</v>
      </c>
      <c r="K3" s="151">
        <v>2016</v>
      </c>
      <c r="L3" s="152">
        <v>2017</v>
      </c>
    </row>
    <row r="4" spans="1:12" x14ac:dyDescent="0.25">
      <c r="A4" s="153"/>
      <c r="B4" t="s">
        <v>51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28.5" x14ac:dyDescent="0.25">
      <c r="A5" s="154" t="s">
        <v>52</v>
      </c>
      <c r="B5" s="155">
        <v>2.8</v>
      </c>
      <c r="C5" s="155">
        <v>2.8</v>
      </c>
      <c r="D5" s="155">
        <v>11.6</v>
      </c>
      <c r="E5" s="155">
        <v>9.9</v>
      </c>
      <c r="F5" s="155">
        <v>7.7</v>
      </c>
      <c r="G5" s="155">
        <v>8.1999999999999993</v>
      </c>
      <c r="H5" s="155">
        <v>7.9</v>
      </c>
      <c r="I5" s="155">
        <v>7.9</v>
      </c>
      <c r="J5" s="155">
        <v>7.5</v>
      </c>
      <c r="K5" s="155">
        <v>10</v>
      </c>
      <c r="L5" s="155">
        <v>8.8000000000000007</v>
      </c>
    </row>
    <row r="6" spans="1:12" ht="28.5" x14ac:dyDescent="0.25">
      <c r="A6" s="154" t="s">
        <v>53</v>
      </c>
      <c r="B6" s="155">
        <v>3.5</v>
      </c>
      <c r="C6" s="155">
        <v>3.5</v>
      </c>
      <c r="D6" s="155">
        <v>7.5</v>
      </c>
      <c r="E6" s="155">
        <v>10.1</v>
      </c>
      <c r="F6" s="155">
        <v>10.8</v>
      </c>
      <c r="G6" s="155">
        <v>9.8000000000000007</v>
      </c>
      <c r="H6" s="155">
        <v>11.9</v>
      </c>
      <c r="I6" s="155">
        <v>13.3</v>
      </c>
      <c r="J6" s="155">
        <v>9.1999999999999993</v>
      </c>
      <c r="K6" s="155">
        <v>12.1</v>
      </c>
      <c r="L6" s="155">
        <v>10.7</v>
      </c>
    </row>
    <row r="7" spans="1:12" x14ac:dyDescent="0.25">
      <c r="A7" s="156" t="s">
        <v>54</v>
      </c>
      <c r="B7" s="157">
        <v>2.6</v>
      </c>
      <c r="C7" s="158">
        <v>4.2</v>
      </c>
      <c r="D7" s="158">
        <v>7.8</v>
      </c>
      <c r="E7" s="158">
        <v>15</v>
      </c>
      <c r="F7" s="158">
        <v>10.4</v>
      </c>
      <c r="G7" s="158">
        <v>8.4</v>
      </c>
      <c r="H7" s="158">
        <v>10.1</v>
      </c>
      <c r="I7" s="158">
        <v>14.8</v>
      </c>
      <c r="J7" s="158">
        <v>8.5</v>
      </c>
      <c r="K7" s="158">
        <v>14.2</v>
      </c>
      <c r="L7" s="158">
        <v>13</v>
      </c>
    </row>
  </sheetData>
  <mergeCells count="2">
    <mergeCell ref="B2:L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ajilgyichyyd</vt:lpstr>
      <vt:lpstr>ajilgyidliin tyvshin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sarantuya_r</dc:creator>
  <cp:lastModifiedBy>sarantuya_r</cp:lastModifiedBy>
  <dcterms:created xsi:type="dcterms:W3CDTF">2019-01-22T09:57:04Z</dcterms:created>
  <dcterms:modified xsi:type="dcterms:W3CDTF">2019-01-22T09:57:58Z</dcterms:modified>
</cp:coreProperties>
</file>