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jargal_ts.NSO\Documents\Downloads\"/>
    </mc:Choice>
  </mc:AlternateContent>
  <bookViews>
    <workbookView xWindow="0" yWindow="0" windowWidth="28800" windowHeight="11445" activeTab="3"/>
  </bookViews>
  <sheets>
    <sheet name="театр 2009-2018" sheetId="1" r:id="rId1"/>
    <sheet name="соёлын төв 2009-2018 on" sheetId="2" r:id="rId2"/>
    <sheet name="Музей 2009-2018" sheetId="3" r:id="rId3"/>
    <sheet name="номын сан 2009-2018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18" i="4" l="1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S18" i="4"/>
  <c r="BR18" i="4"/>
  <c r="BQ18" i="4"/>
  <c r="BP18" i="4"/>
  <c r="BO18" i="4"/>
  <c r="BN18" i="4"/>
  <c r="BM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BC17" i="4"/>
  <c r="BC18" i="4" s="1"/>
  <c r="AK18" i="4"/>
  <c r="AJ18" i="4"/>
  <c r="AI18" i="4"/>
  <c r="AH18" i="4"/>
  <c r="AG18" i="4"/>
  <c r="AE18" i="4"/>
  <c r="AD18" i="4"/>
  <c r="AC18" i="4"/>
  <c r="AB18" i="4"/>
  <c r="AA18" i="4"/>
  <c r="X18" i="4"/>
  <c r="V18" i="4"/>
  <c r="U18" i="4"/>
  <c r="T18" i="4"/>
  <c r="AF17" i="4"/>
  <c r="Z17" i="4"/>
  <c r="Z18" i="4" s="1"/>
  <c r="Y17" i="4"/>
  <c r="Y18" i="4" s="1"/>
  <c r="AF16" i="4"/>
  <c r="W16" i="4"/>
  <c r="AF15" i="4"/>
  <c r="W15" i="4"/>
  <c r="AF14" i="4"/>
  <c r="AF13" i="4"/>
  <c r="W13" i="4"/>
  <c r="AF12" i="4"/>
  <c r="W12" i="4"/>
  <c r="AF11" i="4"/>
  <c r="W11" i="4"/>
  <c r="AF10" i="4"/>
  <c r="W10" i="4"/>
  <c r="AF9" i="4"/>
  <c r="W9" i="4"/>
  <c r="AF8" i="4"/>
  <c r="W8" i="4"/>
  <c r="AF7" i="4"/>
  <c r="W7" i="4"/>
  <c r="AF6" i="4"/>
  <c r="W6" i="4"/>
  <c r="AF5" i="4"/>
  <c r="W5" i="4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BM17" i="2"/>
  <c r="BL17" i="2"/>
  <c r="BK17" i="2"/>
  <c r="BJ17" i="2"/>
  <c r="BI17" i="2"/>
  <c r="BH17" i="2"/>
  <c r="BG17" i="2"/>
  <c r="BF17" i="2"/>
  <c r="AW17" i="2"/>
  <c r="AV17" i="2"/>
  <c r="AU17" i="2"/>
  <c r="AT17" i="2"/>
  <c r="AS17" i="2"/>
  <c r="AR17" i="2"/>
  <c r="AQ17" i="2"/>
  <c r="AP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6" i="2"/>
  <c r="R15" i="2"/>
  <c r="R14" i="2"/>
  <c r="R13" i="2"/>
  <c r="R12" i="2"/>
  <c r="R11" i="2"/>
  <c r="R10" i="2"/>
  <c r="R9" i="2"/>
  <c r="R8" i="2"/>
  <c r="R7" i="2"/>
  <c r="R6" i="2"/>
  <c r="R5" i="2"/>
  <c r="Q17" i="2"/>
  <c r="P17" i="2"/>
  <c r="O17" i="2"/>
  <c r="N17" i="2"/>
  <c r="M17" i="2"/>
  <c r="L17" i="2"/>
  <c r="K17" i="2"/>
  <c r="J16" i="2"/>
  <c r="J15" i="2"/>
  <c r="J14" i="2"/>
  <c r="J13" i="2"/>
  <c r="J11" i="2"/>
  <c r="J10" i="2"/>
  <c r="J9" i="2"/>
  <c r="J8" i="2"/>
  <c r="J7" i="2"/>
  <c r="J6" i="2"/>
  <c r="AF18" i="4" l="1"/>
  <c r="W17" i="4"/>
  <c r="W18" i="4" s="1"/>
  <c r="R17" i="2"/>
  <c r="J17" i="2"/>
  <c r="S18" i="4"/>
  <c r="R18" i="4"/>
  <c r="Q18" i="4"/>
  <c r="P18" i="4"/>
  <c r="O18" i="4"/>
  <c r="M18" i="4"/>
  <c r="L18" i="4"/>
  <c r="K18" i="4"/>
  <c r="J18" i="4"/>
  <c r="I18" i="4"/>
  <c r="H18" i="4"/>
  <c r="G18" i="4"/>
  <c r="F18" i="4"/>
  <c r="E18" i="4"/>
  <c r="D18" i="4"/>
  <c r="C18" i="4"/>
  <c r="B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18" i="4" l="1"/>
  <c r="O11" i="3" l="1"/>
  <c r="N11" i="3"/>
  <c r="M11" i="3"/>
  <c r="L11" i="3"/>
  <c r="K11" i="3"/>
  <c r="J11" i="3"/>
  <c r="I11" i="3"/>
  <c r="H11" i="3"/>
  <c r="G11" i="3"/>
  <c r="F11" i="3"/>
  <c r="E11" i="3"/>
  <c r="D11" i="3"/>
  <c r="I17" i="2" l="1"/>
  <c r="H17" i="2"/>
  <c r="G17" i="2"/>
  <c r="F17" i="2"/>
  <c r="E17" i="2"/>
  <c r="D17" i="2"/>
  <c r="C17" i="2"/>
  <c r="B16" i="2"/>
  <c r="B15" i="2"/>
  <c r="B14" i="2"/>
  <c r="B13" i="2"/>
  <c r="B12" i="2"/>
  <c r="B11" i="2"/>
  <c r="B10" i="2"/>
  <c r="B9" i="2"/>
  <c r="B8" i="2"/>
  <c r="B7" i="2"/>
  <c r="B6" i="2"/>
  <c r="B5" i="2"/>
  <c r="B17" i="2" l="1"/>
  <c r="BU18" i="4" l="1"/>
  <c r="BU17" i="4"/>
  <c r="BT17" i="4"/>
  <c r="BT18" i="4"/>
</calcChain>
</file>

<file path=xl/comments1.xml><?xml version="1.0" encoding="utf-8"?>
<comments xmlns="http://schemas.openxmlformats.org/spreadsheetml/2006/main">
  <authors>
    <author>Khad</author>
  </authors>
  <commentList>
    <comment ref="AI9" authorId="0" shapeId="0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шинэ үзмэр баймаар юм
</t>
        </r>
      </text>
    </comment>
    <comment ref="AM9" authorId="0" shapeId="0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шинэ үзмэр баймаар юм
</t>
        </r>
      </text>
    </comment>
    <comment ref="W11" authorId="0" shapeId="0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Дарьганга 63 үзмэр ороогүй байна</t>
        </r>
      </text>
    </comment>
  </commentList>
</comments>
</file>

<file path=xl/comments2.xml><?xml version="1.0" encoding="utf-8"?>
<comments xmlns="http://schemas.openxmlformats.org/spreadsheetml/2006/main">
  <authors>
    <author>Bold</author>
  </authors>
  <commentList>
    <comment ref="BK18" authorId="0" shapeId="0">
      <text>
        <r>
          <rPr>
            <b/>
            <sz val="9"/>
            <color indexed="81"/>
            <rFont val="Tahoma"/>
            <family val="2"/>
          </rPr>
          <t>Bold:</t>
        </r>
        <r>
          <rPr>
            <sz val="9"/>
            <color indexed="81"/>
            <rFont val="Tahoma"/>
            <family val="2"/>
          </rPr>
          <t xml:space="preserve">
өмнөх онд 80235 байсан. Фондоос хассан шинээр авсан зэргээ тооцоод гарга </t>
        </r>
      </text>
    </comment>
  </commentList>
</comments>
</file>

<file path=xl/sharedStrings.xml><?xml version="1.0" encoding="utf-8"?>
<sst xmlns="http://schemas.openxmlformats.org/spreadsheetml/2006/main" count="418" uniqueCount="82">
  <si>
    <t>Сүхбаатар аймгийн хөгжимт жүжгийн театрын үндсэн үзүүлэлтүүд</t>
  </si>
  <si>
    <t>¯ç¿¿ëýëò</t>
  </si>
  <si>
    <t>Õýìæèõ íýãæ</t>
  </si>
  <si>
    <t>Óðëàãèéí áàéãóóëëàãûí òîî</t>
  </si>
  <si>
    <t>òîî</t>
  </si>
  <si>
    <t>1. Øèíý óðàí á¿òýýë</t>
  </si>
  <si>
    <t>òîîãîîð</t>
  </si>
  <si>
    <t>¿íèéí ä¿íãýýð</t>
  </si>
  <si>
    <t>ìÿí.òºã</t>
  </si>
  <si>
    <t>2. Íèéò òîãëîëò /3=4+5/</t>
  </si>
  <si>
    <t>¯¿íýýñ</t>
  </si>
  <si>
    <t>ººðèéí áàéðàíä</t>
  </si>
  <si>
    <t xml:space="preserve">ÿâóóëûí </t>
  </si>
  <si>
    <t>õ¿¿õäýä çîðèóëñàí òîãëîëò</t>
  </si>
  <si>
    <t>3. ¯çýã÷èä /7=8+9/</t>
  </si>
  <si>
    <t>ìÿí.õ¿í</t>
  </si>
  <si>
    <t>õ¿¿õýä (íèéò ¿çýã÷äýýñ)</t>
  </si>
  <si>
    <t>4. Íèéò îðëîãî /11=12+13+14/</t>
  </si>
  <si>
    <t>25.044.0</t>
  </si>
  <si>
    <t>¿¿íýýñ</t>
  </si>
  <si>
    <t xml:space="preserve">¿çâýðèéí </t>
  </si>
  <si>
    <t>ãàäààä òîãëîñîí</t>
  </si>
  <si>
    <t>áóñàä</t>
  </si>
  <si>
    <t>5. Óðûí ñàíä áàéãàà á¿òýýë</t>
  </si>
  <si>
    <t>6. Ñóóäëûí òîî</t>
  </si>
  <si>
    <t>Соёлын төвийн үзүүлэлтүүд</t>
  </si>
  <si>
    <t>Сум</t>
  </si>
  <si>
    <t>2.Çîõèîí áàéãóóëñàí àðãà õýìæýý</t>
  </si>
  <si>
    <t xml:space="preserve">2.Çîõèîí áàéãóóëñàí àðãà õýìæýýíä õàìðàãäàãñàä </t>
  </si>
  <si>
    <t>3.Ñóóäëûí òîî</t>
  </si>
  <si>
    <t>1а. Гадны тоглолт, урлаг уран сайхны арга хэмжээ</t>
  </si>
  <si>
    <t>Уðëàã óðàí ñàéõàíû</t>
  </si>
  <si>
    <t>ò¿¿õ, ñî¸ëûí áèåò ºâèéí òàëààð</t>
  </si>
  <si>
    <t>óòãà, ñî¸ëûí ºâèéí òàëààð</t>
  </si>
  <si>
    <t xml:space="preserve">äóãóéëàí </t>
  </si>
  <si>
    <t xml:space="preserve">áóñàä </t>
  </si>
  <si>
    <t>Àñãàò</t>
  </si>
  <si>
    <t>Áàÿíäýëãýð</t>
  </si>
  <si>
    <t>Äàðüãàíãà</t>
  </si>
  <si>
    <t>Ìºíõõààí</t>
  </si>
  <si>
    <t>Íàðàí</t>
  </si>
  <si>
    <t>Îíãîí</t>
  </si>
  <si>
    <t>Ñ¿õáààòàð</t>
  </si>
  <si>
    <t>Ò¿âøèíøèðýý</t>
  </si>
  <si>
    <t>Ò¿ìýíöîãò</t>
  </si>
  <si>
    <t xml:space="preserve">Óóëáàÿí </t>
  </si>
  <si>
    <t>Õàëçàí</t>
  </si>
  <si>
    <t>Ýðäýíýöàãààí</t>
  </si>
  <si>
    <t>Бүгд</t>
  </si>
  <si>
    <t>Сум, байгууллага</t>
  </si>
  <si>
    <t>Үзэгчдийн тоо</t>
  </si>
  <si>
    <t>Үүнээс: хүүхэд</t>
  </si>
  <si>
    <t>Нийт үзмэрийн тоо</t>
  </si>
  <si>
    <t>Үүнээс: шинээр</t>
  </si>
  <si>
    <t>Асгат</t>
  </si>
  <si>
    <t>-</t>
  </si>
  <si>
    <t>Дарьганга</t>
  </si>
  <si>
    <t>Сүхбаатар</t>
  </si>
  <si>
    <t>Эрдэнэцагаан</t>
  </si>
  <si>
    <t>...</t>
  </si>
  <si>
    <t>Түмэнцогт</t>
  </si>
  <si>
    <t>Угсаатны зүйн музей</t>
  </si>
  <si>
    <t>СҮХБААТАР АЙМГИЙН МУЗЕЙН ҮЗҮҮЛЭЛТҮҮД /2009-2017/</t>
  </si>
  <si>
    <t>Нийтийн номын сангийн үзүүлэлтүүд</t>
  </si>
  <si>
    <t>1.Суудлын тоо</t>
  </si>
  <si>
    <t>2.Уншигчдын тоо</t>
  </si>
  <si>
    <t>3. Олгосон ном</t>
  </si>
  <si>
    <t>4. Номын фонд</t>
  </si>
  <si>
    <t>5. Шинээр авсан ном</t>
  </si>
  <si>
    <t>Байнгын</t>
  </si>
  <si>
    <t>уншлагын танхимд</t>
  </si>
  <si>
    <t>гэрээр</t>
  </si>
  <si>
    <t>зөөврөөр</t>
  </si>
  <si>
    <t>мян.ш</t>
  </si>
  <si>
    <t>Баяндэлгэр</t>
  </si>
  <si>
    <t>Мөнххаан</t>
  </si>
  <si>
    <t>Наран</t>
  </si>
  <si>
    <t>Онгон</t>
  </si>
  <si>
    <t>Түвшинширээ</t>
  </si>
  <si>
    <t>уулбаян</t>
  </si>
  <si>
    <t>Халзан</t>
  </si>
  <si>
    <t>Нийтийн номын 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</si>
</sst>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"/>
  </numFmts>
  <fonts count="12" x14ac:knownFonts="1">
    <font>
      <sz val="10"/>
      <name val="Arial Mon"/>
      <family val="2"/>
    </font>
    <font>
      <sz val="10"/>
      <name val="Arial Mon"/>
      <family val="2"/>
    </font>
    <font>
      <sz val="12"/>
      <name val="Arial Mo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 Mon"/>
      <family val="2"/>
    </font>
    <font>
      <sz val="8"/>
      <name val="Arial Mon"/>
      <family val="2"/>
    </font>
    <font>
      <sz val="11"/>
      <name val="Arial Mon"/>
      <family val="2"/>
    </font>
    <font>
      <b/>
      <sz val="8"/>
      <name val="Arial Mon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8" fillId="0" borderId="0"/>
    <xf numFmtId="0" fontId="1" fillId="0" borderId="0"/>
    <xf numFmtId="0" fontId="5" fillId="0" borderId="0"/>
  </cellStyleXfs>
  <cellXfs count="137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1" fillId="2" borderId="1" xfId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2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1" fillId="2" borderId="1" xfId="1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" fontId="1" fillId="2" borderId="1" xfId="2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right" vertical="center"/>
    </xf>
    <xf numFmtId="165" fontId="1" fillId="2" borderId="0" xfId="4" applyNumberFormat="1" applyFont="1" applyFill="1" applyBorder="1" applyAlignment="1">
      <alignment horizontal="center" vertical="center"/>
    </xf>
    <xf numFmtId="165" fontId="4" fillId="2" borderId="0" xfId="4" applyNumberFormat="1" applyFont="1" applyFill="1" applyBorder="1" applyAlignment="1">
      <alignment horizontal="center" vertical="center"/>
    </xf>
    <xf numFmtId="165" fontId="5" fillId="2" borderId="0" xfId="2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right"/>
    </xf>
    <xf numFmtId="165" fontId="1" fillId="2" borderId="11" xfId="4" applyNumberFormat="1" applyFont="1" applyFill="1" applyBorder="1" applyAlignment="1">
      <alignment horizontal="center" vertical="center"/>
    </xf>
    <xf numFmtId="0" fontId="1" fillId="2" borderId="11" xfId="0" applyFont="1" applyFill="1" applyBorder="1"/>
    <xf numFmtId="165" fontId="1" fillId="2" borderId="1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4" applyBorder="1"/>
    <xf numFmtId="165" fontId="1" fillId="2" borderId="12" xfId="0" applyNumberFormat="1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 vertical="center"/>
    </xf>
    <xf numFmtId="165" fontId="1" fillId="2" borderId="12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5" fontId="0" fillId="0" borderId="11" xfId="0" applyNumberFormat="1" applyBorder="1" applyAlignment="1">
      <alignment horizontal="right"/>
    </xf>
    <xf numFmtId="165" fontId="1" fillId="2" borderId="12" xfId="4" applyNumberFormat="1" applyFont="1" applyFill="1" applyBorder="1" applyAlignment="1">
      <alignment horizontal="right" vertical="center"/>
    </xf>
    <xf numFmtId="165" fontId="4" fillId="2" borderId="12" xfId="4" applyNumberFormat="1" applyFont="1" applyFill="1" applyBorder="1" applyAlignment="1">
      <alignment horizontal="right" vertical="center"/>
    </xf>
    <xf numFmtId="165" fontId="4" fillId="2" borderId="0" xfId="4" applyNumberFormat="1" applyFont="1" applyFill="1" applyBorder="1" applyAlignment="1">
      <alignment horizontal="right" vertical="center"/>
    </xf>
    <xf numFmtId="165" fontId="1" fillId="2" borderId="0" xfId="4" applyNumberFormat="1" applyFont="1" applyFill="1" applyBorder="1" applyAlignment="1">
      <alignment horizontal="right" vertical="center"/>
    </xf>
    <xf numFmtId="165" fontId="4" fillId="2" borderId="11" xfId="4" applyNumberFormat="1" applyFont="1" applyFill="1" applyBorder="1" applyAlignment="1">
      <alignment horizontal="right" vertical="center"/>
    </xf>
    <xf numFmtId="165" fontId="1" fillId="2" borderId="11" xfId="4" applyNumberFormat="1" applyFont="1" applyFill="1" applyBorder="1" applyAlignment="1">
      <alignment horizontal="right" vertical="center"/>
    </xf>
    <xf numFmtId="165" fontId="5" fillId="2" borderId="12" xfId="2" applyNumberFormat="1" applyFont="1" applyFill="1" applyBorder="1" applyAlignment="1">
      <alignment horizontal="center" vertical="center"/>
    </xf>
    <xf numFmtId="165" fontId="7" fillId="2" borderId="11" xfId="2" applyNumberFormat="1" applyFont="1" applyFill="1" applyBorder="1" applyAlignment="1">
      <alignment horizontal="center" vertical="center"/>
    </xf>
    <xf numFmtId="165" fontId="1" fillId="2" borderId="0" xfId="3" applyNumberFormat="1" applyFont="1" applyFill="1" applyBorder="1" applyAlignment="1">
      <alignment horizontal="center"/>
    </xf>
    <xf numFmtId="165" fontId="5" fillId="2" borderId="11" xfId="3" applyNumberFormat="1" applyFill="1" applyBorder="1" applyAlignment="1">
      <alignment horizontal="center"/>
    </xf>
    <xf numFmtId="165" fontId="1" fillId="2" borderId="11" xfId="3" applyNumberFormat="1" applyFont="1" applyFill="1" applyBorder="1" applyAlignment="1">
      <alignment horizontal="center"/>
    </xf>
    <xf numFmtId="0" fontId="8" fillId="2" borderId="0" xfId="5" applyFont="1" applyFill="1"/>
    <xf numFmtId="0" fontId="8" fillId="0" borderId="0" xfId="5" applyFont="1" applyBorder="1"/>
    <xf numFmtId="0" fontId="8" fillId="0" borderId="0" xfId="5" applyFont="1"/>
    <xf numFmtId="0" fontId="8" fillId="0" borderId="0" xfId="5" applyFont="1" applyAlignment="1">
      <alignment vertical="center"/>
    </xf>
    <xf numFmtId="0" fontId="8" fillId="2" borderId="0" xfId="5" applyFont="1" applyFill="1" applyBorder="1" applyAlignment="1">
      <alignment horizontal="left" wrapText="1"/>
    </xf>
    <xf numFmtId="165" fontId="8" fillId="2" borderId="0" xfId="5" applyNumberFormat="1" applyFont="1" applyFill="1" applyBorder="1" applyAlignment="1"/>
    <xf numFmtId="165" fontId="8" fillId="2" borderId="0" xfId="5" applyNumberFormat="1" applyFont="1" applyFill="1" applyBorder="1" applyAlignment="1">
      <alignment horizontal="right"/>
    </xf>
    <xf numFmtId="0" fontId="8" fillId="2" borderId="0" xfId="5" applyFont="1" applyFill="1" applyBorder="1" applyAlignment="1"/>
    <xf numFmtId="0" fontId="8" fillId="2" borderId="0" xfId="5" applyFont="1" applyFill="1" applyAlignment="1">
      <alignment horizontal="right"/>
    </xf>
    <xf numFmtId="0" fontId="8" fillId="2" borderId="0" xfId="5" applyFont="1" applyFill="1" applyBorder="1" applyAlignment="1">
      <alignment horizontal="right"/>
    </xf>
    <xf numFmtId="0" fontId="8" fillId="0" borderId="0" xfId="5" applyFont="1" applyBorder="1" applyAlignment="1"/>
    <xf numFmtId="0" fontId="8" fillId="0" borderId="0" xfId="5" applyFont="1" applyAlignment="1"/>
    <xf numFmtId="0" fontId="8" fillId="2" borderId="0" xfId="5" applyFont="1" applyFill="1" applyBorder="1" applyAlignment="1">
      <alignment horizontal="left"/>
    </xf>
    <xf numFmtId="165" fontId="8" fillId="2" borderId="0" xfId="5" applyNumberFormat="1" applyFont="1" applyFill="1" applyBorder="1" applyAlignment="1">
      <alignment horizontal="right" wrapText="1"/>
    </xf>
    <xf numFmtId="0" fontId="8" fillId="2" borderId="0" xfId="5" applyFont="1" applyFill="1" applyAlignment="1"/>
    <xf numFmtId="0" fontId="8" fillId="2" borderId="11" xfId="5" applyFont="1" applyFill="1" applyBorder="1" applyAlignment="1">
      <alignment horizontal="left" wrapText="1"/>
    </xf>
    <xf numFmtId="165" fontId="8" fillId="2" borderId="11" xfId="5" applyNumberFormat="1" applyFont="1" applyFill="1" applyBorder="1" applyAlignment="1"/>
    <xf numFmtId="0" fontId="8" fillId="2" borderId="1" xfId="5" applyFont="1" applyFill="1" applyBorder="1" applyAlignment="1">
      <alignment horizontal="center" textRotation="90" wrapText="1"/>
    </xf>
    <xf numFmtId="0" fontId="8" fillId="2" borderId="3" xfId="5" applyFont="1" applyFill="1" applyBorder="1" applyAlignment="1">
      <alignment horizontal="center" textRotation="90" wrapText="1"/>
    </xf>
    <xf numFmtId="0" fontId="8" fillId="2" borderId="0" xfId="5" applyFont="1" applyFill="1" applyAlignment="1">
      <alignment vertical="center"/>
    </xf>
    <xf numFmtId="0" fontId="0" fillId="0" borderId="5" xfId="6" applyFont="1" applyBorder="1" applyAlignment="1">
      <alignment horizontal="center" vertical="center" textRotation="90"/>
    </xf>
    <xf numFmtId="0" fontId="0" fillId="0" borderId="5" xfId="6" applyFont="1" applyBorder="1" applyAlignment="1">
      <alignment horizontal="center" vertical="center" textRotation="90" wrapText="1"/>
    </xf>
    <xf numFmtId="0" fontId="11" fillId="2" borderId="12" xfId="6" applyFont="1" applyFill="1" applyBorder="1" applyAlignment="1">
      <alignment horizontal="left"/>
    </xf>
    <xf numFmtId="0" fontId="8" fillId="2" borderId="12" xfId="6" applyFont="1" applyFill="1" applyBorder="1" applyAlignment="1">
      <alignment horizontal="right"/>
    </xf>
    <xf numFmtId="165" fontId="11" fillId="2" borderId="12" xfId="6" applyNumberFormat="1" applyFont="1" applyFill="1" applyBorder="1" applyAlignment="1">
      <alignment horizontal="right"/>
    </xf>
    <xf numFmtId="0" fontId="11" fillId="2" borderId="12" xfId="6" applyFont="1" applyFill="1" applyBorder="1" applyAlignment="1">
      <alignment horizontal="right"/>
    </xf>
    <xf numFmtId="0" fontId="11" fillId="2" borderId="0" xfId="6" applyFont="1" applyFill="1" applyBorder="1" applyAlignment="1">
      <alignment horizontal="left"/>
    </xf>
    <xf numFmtId="0" fontId="8" fillId="2" borderId="0" xfId="6" applyFont="1" applyFill="1" applyBorder="1" applyAlignment="1">
      <alignment horizontal="right"/>
    </xf>
    <xf numFmtId="165" fontId="11" fillId="2" borderId="0" xfId="6" applyNumberFormat="1" applyFont="1" applyFill="1" applyBorder="1" applyAlignment="1">
      <alignment horizontal="right"/>
    </xf>
    <xf numFmtId="0" fontId="11" fillId="2" borderId="0" xfId="6" applyFont="1" applyFill="1" applyBorder="1" applyAlignment="1">
      <alignment horizontal="right"/>
    </xf>
    <xf numFmtId="0" fontId="8" fillId="2" borderId="0" xfId="6" applyFont="1" applyFill="1" applyBorder="1" applyAlignment="1">
      <alignment horizontal="right" wrapText="1"/>
    </xf>
    <xf numFmtId="0" fontId="11" fillId="2" borderId="0" xfId="6" applyFont="1" applyFill="1" applyBorder="1" applyAlignment="1">
      <alignment horizontal="right" wrapText="1"/>
    </xf>
    <xf numFmtId="0" fontId="11" fillId="2" borderId="0" xfId="6" applyFont="1" applyFill="1" applyBorder="1" applyAlignment="1">
      <alignment horizontal="left" wrapText="1"/>
    </xf>
    <xf numFmtId="0" fontId="11" fillId="2" borderId="11" xfId="6" applyFont="1" applyFill="1" applyBorder="1" applyAlignment="1">
      <alignment horizontal="left" vertical="center"/>
    </xf>
    <xf numFmtId="0" fontId="8" fillId="2" borderId="11" xfId="6" applyFont="1" applyFill="1" applyBorder="1" applyAlignment="1">
      <alignment horizontal="right"/>
    </xf>
    <xf numFmtId="165" fontId="11" fillId="2" borderId="11" xfId="6" applyNumberFormat="1" applyFont="1" applyFill="1" applyBorder="1" applyAlignment="1">
      <alignment horizontal="right"/>
    </xf>
    <xf numFmtId="0" fontId="11" fillId="2" borderId="0" xfId="5" applyFont="1" applyFill="1" applyAlignment="1"/>
    <xf numFmtId="0" fontId="8" fillId="2" borderId="0" xfId="7" applyFont="1" applyFill="1" applyBorder="1" applyAlignment="1">
      <alignment horizontal="right"/>
    </xf>
    <xf numFmtId="0" fontId="0" fillId="2" borderId="0" xfId="7" applyFont="1" applyFill="1" applyBorder="1" applyAlignment="1">
      <alignment horizontal="right"/>
    </xf>
    <xf numFmtId="0" fontId="0" fillId="0" borderId="1" xfId="6" applyFont="1" applyBorder="1" applyAlignment="1">
      <alignment horizontal="center" vertical="center" textRotation="90"/>
    </xf>
    <xf numFmtId="0" fontId="0" fillId="0" borderId="1" xfId="6" applyFont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 textRotation="90" wrapText="1"/>
    </xf>
    <xf numFmtId="0" fontId="6" fillId="2" borderId="8" xfId="3" applyFont="1" applyFill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8" fillId="2" borderId="1" xfId="5" applyFont="1" applyFill="1" applyBorder="1" applyAlignment="1">
      <alignment horizontal="left" vertical="center"/>
    </xf>
    <xf numFmtId="0" fontId="8" fillId="2" borderId="1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8" fillId="0" borderId="7" xfId="5" applyFont="1" applyBorder="1" applyAlignment="1">
      <alignment horizontal="left" vertical="center"/>
    </xf>
    <xf numFmtId="0" fontId="8" fillId="0" borderId="15" xfId="5" applyFont="1" applyBorder="1" applyAlignment="1">
      <alignment horizontal="left" vertical="center"/>
    </xf>
    <xf numFmtId="0" fontId="8" fillId="0" borderId="10" xfId="5" applyFont="1" applyBorder="1" applyAlignment="1">
      <alignment horizontal="left" vertical="center"/>
    </xf>
    <xf numFmtId="0" fontId="8" fillId="0" borderId="1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0" fillId="0" borderId="5" xfId="6" applyFont="1" applyBorder="1" applyAlignment="1">
      <alignment horizontal="center" vertical="center" textRotation="90"/>
    </xf>
    <xf numFmtId="0" fontId="0" fillId="0" borderId="8" xfId="6" applyFont="1" applyBorder="1" applyAlignment="1">
      <alignment horizontal="center" vertical="center" textRotation="90"/>
    </xf>
    <xf numFmtId="0" fontId="0" fillId="0" borderId="3" xfId="6" applyFont="1" applyBorder="1" applyAlignment="1">
      <alignment horizontal="center" vertical="center" wrapText="1"/>
    </xf>
    <xf numFmtId="0" fontId="0" fillId="0" borderId="4" xfId="6" applyFont="1" applyBorder="1" applyAlignment="1">
      <alignment horizontal="center" vertical="center" wrapText="1"/>
    </xf>
    <xf numFmtId="0" fontId="0" fillId="0" borderId="3" xfId="6" applyFont="1" applyBorder="1" applyAlignment="1">
      <alignment horizontal="center" vertical="center"/>
    </xf>
    <xf numFmtId="0" fontId="0" fillId="0" borderId="4" xfId="6" applyFont="1" applyBorder="1" applyAlignment="1">
      <alignment horizontal="center" vertical="center"/>
    </xf>
    <xf numFmtId="0" fontId="0" fillId="0" borderId="2" xfId="6" applyFont="1" applyBorder="1" applyAlignment="1">
      <alignment horizontal="center" vertical="center"/>
    </xf>
    <xf numFmtId="0" fontId="0" fillId="0" borderId="6" xfId="6" applyFont="1" applyBorder="1" applyAlignment="1">
      <alignment horizontal="center" vertical="center" textRotation="90" wrapText="1"/>
    </xf>
    <xf numFmtId="0" fontId="0" fillId="0" borderId="9" xfId="6" applyFont="1" applyBorder="1" applyAlignment="1">
      <alignment horizontal="center" vertical="center" textRotation="90" wrapText="1"/>
    </xf>
    <xf numFmtId="0" fontId="0" fillId="0" borderId="5" xfId="6" applyFont="1" applyBorder="1" applyAlignment="1">
      <alignment horizontal="center" vertical="center" textRotation="90" wrapText="1"/>
    </xf>
    <xf numFmtId="0" fontId="0" fillId="0" borderId="13" xfId="6" applyFont="1" applyBorder="1" applyAlignment="1">
      <alignment horizontal="center" vertical="center" textRotation="90" wrapText="1"/>
    </xf>
    <xf numFmtId="0" fontId="0" fillId="0" borderId="13" xfId="6" applyFont="1" applyBorder="1" applyAlignment="1">
      <alignment horizontal="center" vertical="center" textRotation="90"/>
    </xf>
    <xf numFmtId="0" fontId="0" fillId="0" borderId="14" xfId="6" applyFont="1" applyBorder="1" applyAlignment="1">
      <alignment horizontal="center" vertical="center" textRotation="90" wrapText="1"/>
    </xf>
  </cellXfs>
  <cellStyles count="8">
    <cellStyle name="Normal" xfId="0" builtinId="0"/>
    <cellStyle name="Normal 2" xfId="1"/>
    <cellStyle name="Normal 2 2" xfId="5"/>
    <cellStyle name="Normal 3" xfId="4"/>
    <cellStyle name="Normal 4" xfId="3"/>
    <cellStyle name="Normal 5" xfId="7"/>
    <cellStyle name="Normal 6" xfId="2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M19" sqref="M19"/>
    </sheetView>
  </sheetViews>
  <sheetFormatPr defaultRowHeight="12.75" x14ac:dyDescent="0.2"/>
  <cols>
    <col min="1" max="1" width="18" customWidth="1"/>
    <col min="2" max="2" width="14.85546875" customWidth="1"/>
    <col min="4" max="4" width="9.42578125" customWidth="1"/>
    <col min="5" max="5" width="8.42578125" customWidth="1"/>
    <col min="8" max="8" width="9.140625" style="10"/>
  </cols>
  <sheetData>
    <row r="1" spans="1:13" ht="36.75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3" ht="31.5" customHeight="1" x14ac:dyDescent="0.2">
      <c r="A2" s="95" t="s">
        <v>1</v>
      </c>
      <c r="B2" s="95"/>
      <c r="C2" s="1" t="s">
        <v>2</v>
      </c>
      <c r="D2" s="2">
        <v>2009</v>
      </c>
      <c r="E2" s="2">
        <v>2010</v>
      </c>
      <c r="F2" s="2">
        <v>2011</v>
      </c>
      <c r="G2" s="2">
        <v>2012</v>
      </c>
      <c r="H2" s="3">
        <v>2013</v>
      </c>
      <c r="I2" s="2">
        <v>2014</v>
      </c>
      <c r="J2" s="2">
        <v>2015</v>
      </c>
      <c r="K2" s="2">
        <v>2016</v>
      </c>
      <c r="L2" s="2">
        <v>2017</v>
      </c>
      <c r="M2" s="20">
        <v>2018</v>
      </c>
    </row>
    <row r="3" spans="1:13" ht="17.25" customHeight="1" x14ac:dyDescent="0.2">
      <c r="A3" s="97" t="s">
        <v>3</v>
      </c>
      <c r="B3" s="97"/>
      <c r="C3" s="4" t="s">
        <v>4</v>
      </c>
      <c r="D3" s="6">
        <v>1</v>
      </c>
      <c r="E3" s="11">
        <v>1</v>
      </c>
      <c r="F3" s="6">
        <v>1</v>
      </c>
      <c r="G3" s="6">
        <v>1</v>
      </c>
      <c r="H3" s="12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</row>
    <row r="4" spans="1:13" ht="17.25" customHeight="1" x14ac:dyDescent="0.2">
      <c r="A4" s="98" t="s">
        <v>5</v>
      </c>
      <c r="B4" s="5" t="s">
        <v>6</v>
      </c>
      <c r="C4" s="4" t="s">
        <v>4</v>
      </c>
      <c r="D4" s="6">
        <v>5</v>
      </c>
      <c r="E4" s="11">
        <v>8</v>
      </c>
      <c r="F4" s="6">
        <v>17</v>
      </c>
      <c r="G4" s="6">
        <v>10</v>
      </c>
      <c r="H4" s="13">
        <v>8</v>
      </c>
      <c r="I4" s="6">
        <v>6</v>
      </c>
      <c r="J4" s="6">
        <v>9</v>
      </c>
      <c r="K4" s="6">
        <v>1</v>
      </c>
      <c r="L4" s="6">
        <v>1</v>
      </c>
      <c r="M4" s="6">
        <v>2</v>
      </c>
    </row>
    <row r="5" spans="1:13" ht="17.25" customHeight="1" x14ac:dyDescent="0.2">
      <c r="A5" s="98"/>
      <c r="B5" s="5" t="s">
        <v>7</v>
      </c>
      <c r="C5" s="4" t="s">
        <v>8</v>
      </c>
      <c r="D5" s="14">
        <v>29171.5</v>
      </c>
      <c r="E5" s="15">
        <v>8790</v>
      </c>
      <c r="F5" s="6">
        <v>16025</v>
      </c>
      <c r="G5" s="6">
        <v>30447.5</v>
      </c>
      <c r="H5" s="13">
        <v>20781</v>
      </c>
      <c r="I5" s="6">
        <v>10158.1</v>
      </c>
      <c r="J5" s="6">
        <v>31376.6</v>
      </c>
      <c r="K5" s="6">
        <v>10600</v>
      </c>
      <c r="L5" s="6">
        <v>3966.7</v>
      </c>
      <c r="M5" s="6">
        <v>20184.599999999999</v>
      </c>
    </row>
    <row r="6" spans="1:13" ht="17.25" customHeight="1" x14ac:dyDescent="0.2">
      <c r="A6" s="97" t="s">
        <v>9</v>
      </c>
      <c r="B6" s="97"/>
      <c r="C6" s="4" t="s">
        <v>4</v>
      </c>
      <c r="D6" s="6">
        <v>83</v>
      </c>
      <c r="E6" s="11">
        <v>86</v>
      </c>
      <c r="F6" s="6">
        <v>17</v>
      </c>
      <c r="G6" s="6">
        <v>11</v>
      </c>
      <c r="H6" s="13">
        <v>46</v>
      </c>
      <c r="I6" s="6">
        <v>34</v>
      </c>
      <c r="J6" s="6">
        <v>9</v>
      </c>
      <c r="K6" s="6">
        <v>35</v>
      </c>
      <c r="L6" s="6">
        <v>18</v>
      </c>
      <c r="M6" s="6">
        <v>28</v>
      </c>
    </row>
    <row r="7" spans="1:13" ht="17.25" customHeight="1" x14ac:dyDescent="0.2">
      <c r="A7" s="95" t="s">
        <v>10</v>
      </c>
      <c r="B7" s="5" t="s">
        <v>11</v>
      </c>
      <c r="C7" s="4" t="s">
        <v>4</v>
      </c>
      <c r="D7" s="6">
        <v>13</v>
      </c>
      <c r="E7" s="11">
        <v>20</v>
      </c>
      <c r="F7" s="6">
        <v>13</v>
      </c>
      <c r="G7" s="6">
        <v>7</v>
      </c>
      <c r="H7" s="13">
        <v>20</v>
      </c>
      <c r="I7" s="6">
        <v>26</v>
      </c>
      <c r="J7" s="6">
        <v>8</v>
      </c>
      <c r="K7" s="6">
        <v>25</v>
      </c>
      <c r="L7" s="6">
        <v>15</v>
      </c>
      <c r="M7" s="6">
        <v>21</v>
      </c>
    </row>
    <row r="8" spans="1:13" ht="17.25" customHeight="1" x14ac:dyDescent="0.2">
      <c r="A8" s="95"/>
      <c r="B8" s="5" t="s">
        <v>12</v>
      </c>
      <c r="C8" s="4" t="s">
        <v>4</v>
      </c>
      <c r="D8" s="6">
        <v>70</v>
      </c>
      <c r="E8" s="11">
        <v>66</v>
      </c>
      <c r="F8" s="6">
        <v>4</v>
      </c>
      <c r="G8" s="6">
        <v>4</v>
      </c>
      <c r="H8" s="13">
        <v>26</v>
      </c>
      <c r="I8" s="6">
        <v>8</v>
      </c>
      <c r="J8" s="6">
        <v>1</v>
      </c>
      <c r="K8" s="6">
        <v>10</v>
      </c>
      <c r="L8" s="6">
        <v>3</v>
      </c>
      <c r="M8" s="6">
        <v>6</v>
      </c>
    </row>
    <row r="9" spans="1:13" ht="17.25" customHeight="1" x14ac:dyDescent="0.2">
      <c r="A9" s="97" t="s">
        <v>13</v>
      </c>
      <c r="B9" s="97"/>
      <c r="C9" s="4" t="s">
        <v>4</v>
      </c>
      <c r="D9" s="6">
        <v>40</v>
      </c>
      <c r="E9" s="11">
        <v>35</v>
      </c>
      <c r="F9" s="6">
        <v>1</v>
      </c>
      <c r="G9" s="6">
        <v>3</v>
      </c>
      <c r="H9" s="13">
        <v>5</v>
      </c>
      <c r="I9" s="6">
        <v>12</v>
      </c>
      <c r="J9" s="6">
        <v>2</v>
      </c>
      <c r="K9" s="6">
        <v>2</v>
      </c>
      <c r="L9" s="6">
        <v>2</v>
      </c>
      <c r="M9" s="6">
        <v>1</v>
      </c>
    </row>
    <row r="10" spans="1:13" ht="17.25" customHeight="1" x14ac:dyDescent="0.2">
      <c r="A10" s="97" t="s">
        <v>14</v>
      </c>
      <c r="B10" s="97"/>
      <c r="C10" s="4" t="s">
        <v>15</v>
      </c>
      <c r="D10" s="6">
        <v>24.3</v>
      </c>
      <c r="E10" s="15">
        <v>27</v>
      </c>
      <c r="F10" s="16">
        <v>22.878999999999998</v>
      </c>
      <c r="G10" s="6">
        <v>58.600000000000009</v>
      </c>
      <c r="H10" s="17">
        <v>23.1</v>
      </c>
      <c r="I10" s="6">
        <v>19.8</v>
      </c>
      <c r="J10" s="6">
        <v>7681</v>
      </c>
      <c r="K10" s="6">
        <v>16124</v>
      </c>
      <c r="L10" s="6">
        <v>7918</v>
      </c>
      <c r="M10" s="6">
        <v>8641</v>
      </c>
    </row>
    <row r="11" spans="1:13" ht="17.25" customHeight="1" x14ac:dyDescent="0.2">
      <c r="A11" s="95" t="s">
        <v>10</v>
      </c>
      <c r="B11" s="5" t="s">
        <v>11</v>
      </c>
      <c r="C11" s="4" t="s">
        <v>15</v>
      </c>
      <c r="D11" s="6">
        <v>5.3</v>
      </c>
      <c r="E11" s="15">
        <v>7</v>
      </c>
      <c r="F11" s="6">
        <v>21.38</v>
      </c>
      <c r="G11" s="6">
        <v>25.2</v>
      </c>
      <c r="H11" s="17">
        <v>18.899999999999999</v>
      </c>
      <c r="I11" s="6">
        <v>11.9</v>
      </c>
      <c r="J11" s="6">
        <v>2206</v>
      </c>
      <c r="K11" s="6">
        <v>11948</v>
      </c>
      <c r="L11" s="6">
        <v>7497</v>
      </c>
      <c r="M11" s="6">
        <v>7370</v>
      </c>
    </row>
    <row r="12" spans="1:13" ht="17.25" customHeight="1" x14ac:dyDescent="0.2">
      <c r="A12" s="95"/>
      <c r="B12" s="5" t="s">
        <v>12</v>
      </c>
      <c r="C12" s="4" t="s">
        <v>15</v>
      </c>
      <c r="D12" s="14">
        <v>19</v>
      </c>
      <c r="E12" s="15">
        <v>20</v>
      </c>
      <c r="F12" s="16">
        <v>1.4990000000000001</v>
      </c>
      <c r="G12" s="6">
        <v>33.4</v>
      </c>
      <c r="H12" s="17">
        <v>4.2</v>
      </c>
      <c r="I12" s="6">
        <v>7.9</v>
      </c>
      <c r="J12" s="6">
        <v>5475</v>
      </c>
      <c r="K12" s="6">
        <v>4176</v>
      </c>
      <c r="L12" s="6">
        <v>421</v>
      </c>
      <c r="M12" s="6">
        <v>1085</v>
      </c>
    </row>
    <row r="13" spans="1:13" ht="17.25" customHeight="1" x14ac:dyDescent="0.2">
      <c r="A13" s="97" t="s">
        <v>16</v>
      </c>
      <c r="B13" s="97"/>
      <c r="C13" s="4" t="s">
        <v>15</v>
      </c>
      <c r="D13" s="6">
        <v>12.7</v>
      </c>
      <c r="E13" s="15">
        <v>14</v>
      </c>
      <c r="F13" s="6">
        <v>14</v>
      </c>
      <c r="G13" s="6">
        <v>1.2</v>
      </c>
      <c r="H13" s="17">
        <v>2.2999999999999998</v>
      </c>
      <c r="I13" s="6">
        <v>8.6999999999999993</v>
      </c>
      <c r="J13" s="6">
        <v>525</v>
      </c>
      <c r="K13" s="6">
        <v>609</v>
      </c>
      <c r="L13" s="6">
        <v>1441</v>
      </c>
      <c r="M13" s="6">
        <v>186</v>
      </c>
    </row>
    <row r="14" spans="1:13" ht="17.25" customHeight="1" x14ac:dyDescent="0.2">
      <c r="A14" s="97" t="s">
        <v>17</v>
      </c>
      <c r="B14" s="97"/>
      <c r="C14" s="4" t="s">
        <v>8</v>
      </c>
      <c r="D14" s="14">
        <v>126680.4</v>
      </c>
      <c r="E14" s="15">
        <v>15205</v>
      </c>
      <c r="F14" s="18">
        <v>16025</v>
      </c>
      <c r="G14" s="6">
        <v>30447.5</v>
      </c>
      <c r="H14" s="17">
        <v>20781</v>
      </c>
      <c r="I14" s="6" t="s">
        <v>18</v>
      </c>
      <c r="J14" s="18">
        <v>26034.1</v>
      </c>
      <c r="K14" s="6">
        <v>33788</v>
      </c>
      <c r="L14" s="6">
        <v>19790.7</v>
      </c>
      <c r="M14" s="6">
        <v>15666.5</v>
      </c>
    </row>
    <row r="15" spans="1:13" ht="17.25" customHeight="1" x14ac:dyDescent="0.2">
      <c r="A15" s="95" t="s">
        <v>19</v>
      </c>
      <c r="B15" s="5" t="s">
        <v>20</v>
      </c>
      <c r="C15" s="4" t="s">
        <v>8</v>
      </c>
      <c r="D15" s="6">
        <v>12380.4</v>
      </c>
      <c r="E15" s="15">
        <v>13555</v>
      </c>
      <c r="F15" s="18">
        <v>16025</v>
      </c>
      <c r="G15" s="6">
        <v>30447.5</v>
      </c>
      <c r="H15" s="17">
        <v>20781</v>
      </c>
      <c r="I15" s="6" t="s">
        <v>18</v>
      </c>
      <c r="J15" s="18">
        <v>16892</v>
      </c>
      <c r="K15" s="6">
        <v>33788</v>
      </c>
      <c r="L15" s="6">
        <v>14709.7</v>
      </c>
      <c r="M15" s="6">
        <v>8499.5</v>
      </c>
    </row>
    <row r="16" spans="1:13" ht="17.25" customHeight="1" x14ac:dyDescent="0.2">
      <c r="A16" s="95"/>
      <c r="B16" s="5" t="s">
        <v>21</v>
      </c>
      <c r="C16" s="4" t="s">
        <v>8</v>
      </c>
      <c r="D16" s="6"/>
      <c r="E16" s="15">
        <v>950</v>
      </c>
      <c r="F16" s="6">
        <v>0</v>
      </c>
      <c r="G16" s="6">
        <v>0</v>
      </c>
      <c r="H16" s="17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</row>
    <row r="17" spans="1:13" ht="17.25" customHeight="1" x14ac:dyDescent="0.2">
      <c r="A17" s="95"/>
      <c r="B17" s="5" t="s">
        <v>22</v>
      </c>
      <c r="C17" s="4" t="s">
        <v>8</v>
      </c>
      <c r="D17" s="14">
        <v>300</v>
      </c>
      <c r="E17" s="15">
        <v>700</v>
      </c>
      <c r="F17" s="6">
        <v>0</v>
      </c>
      <c r="G17" s="6">
        <v>0</v>
      </c>
      <c r="H17" s="17">
        <v>0</v>
      </c>
      <c r="I17" s="6">
        <v>0</v>
      </c>
      <c r="J17" s="6">
        <v>9142.1</v>
      </c>
      <c r="K17" s="6">
        <v>0</v>
      </c>
      <c r="L17" s="14">
        <v>5081</v>
      </c>
      <c r="M17" s="14">
        <v>7167</v>
      </c>
    </row>
    <row r="18" spans="1:13" ht="17.25" customHeight="1" x14ac:dyDescent="0.2">
      <c r="A18" s="97" t="s">
        <v>23</v>
      </c>
      <c r="B18" s="97"/>
      <c r="C18" s="4" t="s">
        <v>4</v>
      </c>
      <c r="D18" s="6">
        <v>34</v>
      </c>
      <c r="E18" s="11">
        <v>42</v>
      </c>
      <c r="F18" s="6">
        <v>51</v>
      </c>
      <c r="G18" s="6">
        <v>67</v>
      </c>
      <c r="H18" s="19">
        <v>75</v>
      </c>
      <c r="I18" s="6">
        <v>81</v>
      </c>
      <c r="J18" s="6">
        <v>90</v>
      </c>
      <c r="K18" s="6">
        <v>91</v>
      </c>
      <c r="L18" s="6">
        <v>91</v>
      </c>
      <c r="M18" s="6">
        <v>94</v>
      </c>
    </row>
    <row r="19" spans="1:13" ht="17.25" customHeight="1" x14ac:dyDescent="0.2">
      <c r="A19" s="97" t="s">
        <v>24</v>
      </c>
      <c r="B19" s="97"/>
      <c r="C19" s="4" t="s">
        <v>4</v>
      </c>
      <c r="D19" s="6">
        <v>595</v>
      </c>
      <c r="E19" s="11">
        <v>595</v>
      </c>
      <c r="F19" s="6">
        <v>577</v>
      </c>
      <c r="G19" s="6">
        <v>577</v>
      </c>
      <c r="H19" s="13">
        <v>577</v>
      </c>
      <c r="I19" s="6">
        <v>577</v>
      </c>
      <c r="J19" s="6">
        <v>577</v>
      </c>
      <c r="K19" s="6">
        <v>577</v>
      </c>
      <c r="L19" s="6">
        <v>577</v>
      </c>
      <c r="M19" s="6">
        <v>577</v>
      </c>
    </row>
    <row r="20" spans="1:13" ht="29.25" customHeight="1" x14ac:dyDescent="0.2">
      <c r="A20" s="8"/>
      <c r="B20" s="8"/>
      <c r="C20" s="8"/>
      <c r="D20" s="8"/>
      <c r="E20" s="8"/>
      <c r="F20" s="8"/>
      <c r="G20" s="8"/>
      <c r="H20" s="9"/>
      <c r="I20" s="8"/>
      <c r="J20" s="8"/>
      <c r="K20" s="8"/>
      <c r="L20" s="8"/>
    </row>
    <row r="21" spans="1:13" x14ac:dyDescent="0.2">
      <c r="A21" s="99"/>
      <c r="B21" s="99"/>
      <c r="C21" s="99"/>
      <c r="D21" s="99"/>
      <c r="E21" s="99"/>
      <c r="F21" s="99"/>
      <c r="G21" s="99"/>
      <c r="H21" s="99"/>
      <c r="I21" s="99"/>
      <c r="J21" s="99"/>
    </row>
    <row r="22" spans="1:13" x14ac:dyDescent="0.2">
      <c r="A22" s="100"/>
      <c r="B22" s="100"/>
      <c r="C22" s="100"/>
      <c r="D22" s="100"/>
      <c r="E22" s="100"/>
      <c r="F22" s="100"/>
      <c r="G22" s="100"/>
      <c r="H22" s="100"/>
      <c r="I22" s="100"/>
      <c r="J22" s="100"/>
    </row>
  </sheetData>
  <mergeCells count="16">
    <mergeCell ref="A18:B18"/>
    <mergeCell ref="A19:B19"/>
    <mergeCell ref="A21:J21"/>
    <mergeCell ref="A22:J22"/>
    <mergeCell ref="A9:B9"/>
    <mergeCell ref="A10:B10"/>
    <mergeCell ref="A11:A12"/>
    <mergeCell ref="A13:B13"/>
    <mergeCell ref="A14:B14"/>
    <mergeCell ref="A15:A17"/>
    <mergeCell ref="A7:A8"/>
    <mergeCell ref="A1:J1"/>
    <mergeCell ref="A2:B2"/>
    <mergeCell ref="A3:B3"/>
    <mergeCell ref="A4:A5"/>
    <mergeCell ref="A6:B6"/>
  </mergeCells>
  <pageMargins left="0.78740157480314965" right="0.59055118110236227" top="0.78740157480314965" bottom="0.78740157480314965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E19"/>
  <sheetViews>
    <sheetView topLeftCell="AB1" workbookViewId="0">
      <selection activeCell="BW3" sqref="BW3:BW4"/>
    </sheetView>
  </sheetViews>
  <sheetFormatPr defaultRowHeight="12.75" x14ac:dyDescent="0.2"/>
  <cols>
    <col min="1" max="1" width="15.5703125" customWidth="1"/>
    <col min="2" max="2" width="7.7109375" customWidth="1"/>
    <col min="3" max="3" width="7.140625" customWidth="1"/>
    <col min="4" max="5" width="8.5703125" customWidth="1"/>
    <col min="6" max="7" width="6.28515625" customWidth="1"/>
    <col min="8" max="8" width="10.140625" customWidth="1"/>
    <col min="9" max="9" width="9.140625" customWidth="1"/>
    <col min="10" max="10" width="6.140625" customWidth="1"/>
    <col min="16" max="16" width="13.28515625" customWidth="1"/>
    <col min="40" max="40" width="10.85546875" customWidth="1"/>
  </cols>
  <sheetData>
    <row r="1" spans="1:83" ht="22.5" customHeight="1" x14ac:dyDescent="0.2">
      <c r="A1" s="21" t="s">
        <v>25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83" ht="18.75" customHeight="1" x14ac:dyDescent="0.2">
      <c r="A2" s="101" t="s">
        <v>26</v>
      </c>
      <c r="B2" s="112">
        <v>2009</v>
      </c>
      <c r="C2" s="113"/>
      <c r="D2" s="113"/>
      <c r="E2" s="113"/>
      <c r="F2" s="113"/>
      <c r="G2" s="113"/>
      <c r="H2" s="113"/>
      <c r="I2" s="113"/>
      <c r="J2" s="112">
        <v>2010</v>
      </c>
      <c r="K2" s="113"/>
      <c r="L2" s="113"/>
      <c r="M2" s="113"/>
      <c r="N2" s="113"/>
      <c r="O2" s="113"/>
      <c r="P2" s="113"/>
      <c r="Q2" s="113"/>
      <c r="R2" s="112">
        <v>2011</v>
      </c>
      <c r="S2" s="113"/>
      <c r="T2" s="113"/>
      <c r="U2" s="113"/>
      <c r="V2" s="113"/>
      <c r="W2" s="113"/>
      <c r="X2" s="113"/>
      <c r="Y2" s="113"/>
      <c r="Z2" s="102">
        <v>2012</v>
      </c>
      <c r="AA2" s="103"/>
      <c r="AB2" s="103"/>
      <c r="AC2" s="103"/>
      <c r="AD2" s="103"/>
      <c r="AE2" s="103"/>
      <c r="AF2" s="103"/>
      <c r="AG2" s="103"/>
      <c r="AH2" s="112">
        <v>2013</v>
      </c>
      <c r="AI2" s="113"/>
      <c r="AJ2" s="113"/>
      <c r="AK2" s="113"/>
      <c r="AL2" s="113"/>
      <c r="AM2" s="113"/>
      <c r="AN2" s="113"/>
      <c r="AO2" s="113"/>
      <c r="AP2" s="112">
        <v>2014</v>
      </c>
      <c r="AQ2" s="113"/>
      <c r="AR2" s="113"/>
      <c r="AS2" s="113"/>
      <c r="AT2" s="113"/>
      <c r="AU2" s="113"/>
      <c r="AV2" s="113"/>
      <c r="AW2" s="113"/>
      <c r="AX2" s="112">
        <v>2015</v>
      </c>
      <c r="AY2" s="113"/>
      <c r="AZ2" s="113"/>
      <c r="BA2" s="113"/>
      <c r="BB2" s="113"/>
      <c r="BC2" s="113"/>
      <c r="BD2" s="113"/>
      <c r="BE2" s="113"/>
      <c r="BF2" s="112">
        <v>2016</v>
      </c>
      <c r="BG2" s="113"/>
      <c r="BH2" s="113"/>
      <c r="BI2" s="113"/>
      <c r="BJ2" s="113"/>
      <c r="BK2" s="113"/>
      <c r="BL2" s="113"/>
      <c r="BM2" s="113"/>
      <c r="BN2" s="102">
        <v>2017</v>
      </c>
      <c r="BO2" s="103"/>
      <c r="BP2" s="103"/>
      <c r="BQ2" s="103"/>
      <c r="BR2" s="103"/>
      <c r="BS2" s="103"/>
      <c r="BT2" s="103"/>
      <c r="BU2" s="103"/>
      <c r="BV2" s="103"/>
      <c r="BW2" s="102">
        <v>2018</v>
      </c>
      <c r="BX2" s="103"/>
      <c r="BY2" s="103"/>
      <c r="BZ2" s="103"/>
      <c r="CA2" s="103"/>
      <c r="CB2" s="103"/>
      <c r="CC2" s="103"/>
      <c r="CD2" s="103"/>
      <c r="CE2" s="103"/>
    </row>
    <row r="3" spans="1:83" ht="15" customHeight="1" x14ac:dyDescent="0.2">
      <c r="A3" s="101"/>
      <c r="B3" s="104" t="s">
        <v>27</v>
      </c>
      <c r="C3" s="106" t="s">
        <v>10</v>
      </c>
      <c r="D3" s="107"/>
      <c r="E3" s="107"/>
      <c r="F3" s="107"/>
      <c r="G3" s="101"/>
      <c r="H3" s="104" t="s">
        <v>28</v>
      </c>
      <c r="I3" s="110" t="s">
        <v>29</v>
      </c>
      <c r="J3" s="104" t="s">
        <v>27</v>
      </c>
      <c r="K3" s="106" t="s">
        <v>10</v>
      </c>
      <c r="L3" s="107"/>
      <c r="M3" s="107"/>
      <c r="N3" s="107"/>
      <c r="O3" s="101"/>
      <c r="P3" s="104" t="s">
        <v>28</v>
      </c>
      <c r="Q3" s="110" t="s">
        <v>29</v>
      </c>
      <c r="R3" s="104" t="s">
        <v>27</v>
      </c>
      <c r="S3" s="106" t="s">
        <v>10</v>
      </c>
      <c r="T3" s="107"/>
      <c r="U3" s="107"/>
      <c r="V3" s="107"/>
      <c r="W3" s="101"/>
      <c r="X3" s="104" t="s">
        <v>28</v>
      </c>
      <c r="Y3" s="110" t="s">
        <v>29</v>
      </c>
      <c r="Z3" s="104" t="s">
        <v>27</v>
      </c>
      <c r="AA3" s="106" t="s">
        <v>10</v>
      </c>
      <c r="AB3" s="107"/>
      <c r="AC3" s="107"/>
      <c r="AD3" s="107"/>
      <c r="AE3" s="101"/>
      <c r="AF3" s="104" t="s">
        <v>28</v>
      </c>
      <c r="AG3" s="110" t="s">
        <v>29</v>
      </c>
      <c r="AH3" s="104" t="s">
        <v>27</v>
      </c>
      <c r="AI3" s="106" t="s">
        <v>10</v>
      </c>
      <c r="AJ3" s="107"/>
      <c r="AK3" s="107"/>
      <c r="AL3" s="107"/>
      <c r="AM3" s="101"/>
      <c r="AN3" s="104" t="s">
        <v>28</v>
      </c>
      <c r="AO3" s="110" t="s">
        <v>29</v>
      </c>
      <c r="AP3" s="104" t="s">
        <v>27</v>
      </c>
      <c r="AQ3" s="106" t="s">
        <v>10</v>
      </c>
      <c r="AR3" s="107"/>
      <c r="AS3" s="107"/>
      <c r="AT3" s="107"/>
      <c r="AU3" s="101"/>
      <c r="AV3" s="104" t="s">
        <v>28</v>
      </c>
      <c r="AW3" s="110" t="s">
        <v>29</v>
      </c>
      <c r="AX3" s="104" t="s">
        <v>27</v>
      </c>
      <c r="AY3" s="106" t="s">
        <v>10</v>
      </c>
      <c r="AZ3" s="107"/>
      <c r="BA3" s="107"/>
      <c r="BB3" s="107"/>
      <c r="BC3" s="101"/>
      <c r="BD3" s="104" t="s">
        <v>28</v>
      </c>
      <c r="BE3" s="110" t="s">
        <v>29</v>
      </c>
      <c r="BF3" s="104" t="s">
        <v>27</v>
      </c>
      <c r="BG3" s="106" t="s">
        <v>10</v>
      </c>
      <c r="BH3" s="107"/>
      <c r="BI3" s="107"/>
      <c r="BJ3" s="107"/>
      <c r="BK3" s="101"/>
      <c r="BL3" s="104" t="s">
        <v>28</v>
      </c>
      <c r="BM3" s="110" t="s">
        <v>29</v>
      </c>
      <c r="BN3" s="104" t="s">
        <v>27</v>
      </c>
      <c r="BO3" s="106" t="s">
        <v>10</v>
      </c>
      <c r="BP3" s="107"/>
      <c r="BQ3" s="107"/>
      <c r="BR3" s="107"/>
      <c r="BS3" s="101"/>
      <c r="BT3" s="104" t="s">
        <v>28</v>
      </c>
      <c r="BU3" s="108" t="s">
        <v>30</v>
      </c>
      <c r="BV3" s="110" t="s">
        <v>29</v>
      </c>
      <c r="BW3" s="104" t="s">
        <v>27</v>
      </c>
      <c r="BX3" s="106" t="s">
        <v>10</v>
      </c>
      <c r="BY3" s="107"/>
      <c r="BZ3" s="107"/>
      <c r="CA3" s="107"/>
      <c r="CB3" s="101"/>
      <c r="CC3" s="104" t="s">
        <v>28</v>
      </c>
      <c r="CD3" s="108" t="s">
        <v>30</v>
      </c>
      <c r="CE3" s="110" t="s">
        <v>29</v>
      </c>
    </row>
    <row r="4" spans="1:83" ht="72.75" customHeight="1" x14ac:dyDescent="0.2">
      <c r="A4" s="101"/>
      <c r="B4" s="105"/>
      <c r="C4" s="22" t="s">
        <v>31</v>
      </c>
      <c r="D4" s="22" t="s">
        <v>32</v>
      </c>
      <c r="E4" s="22" t="s">
        <v>33</v>
      </c>
      <c r="F4" s="22" t="s">
        <v>34</v>
      </c>
      <c r="G4" s="23" t="s">
        <v>35</v>
      </c>
      <c r="H4" s="105"/>
      <c r="I4" s="111"/>
      <c r="J4" s="114"/>
      <c r="K4" s="24" t="s">
        <v>31</v>
      </c>
      <c r="L4" s="24" t="s">
        <v>32</v>
      </c>
      <c r="M4" s="24" t="s">
        <v>33</v>
      </c>
      <c r="N4" s="24" t="s">
        <v>34</v>
      </c>
      <c r="O4" s="25" t="s">
        <v>35</v>
      </c>
      <c r="P4" s="114"/>
      <c r="Q4" s="115"/>
      <c r="R4" s="114"/>
      <c r="S4" s="24" t="s">
        <v>31</v>
      </c>
      <c r="T4" s="24" t="s">
        <v>32</v>
      </c>
      <c r="U4" s="24" t="s">
        <v>33</v>
      </c>
      <c r="V4" s="24" t="s">
        <v>34</v>
      </c>
      <c r="W4" s="25" t="s">
        <v>35</v>
      </c>
      <c r="X4" s="114"/>
      <c r="Y4" s="115"/>
      <c r="Z4" s="114"/>
      <c r="AA4" s="24" t="s">
        <v>31</v>
      </c>
      <c r="AB4" s="24" t="s">
        <v>32</v>
      </c>
      <c r="AC4" s="24" t="s">
        <v>33</v>
      </c>
      <c r="AD4" s="24" t="s">
        <v>34</v>
      </c>
      <c r="AE4" s="25" t="s">
        <v>35</v>
      </c>
      <c r="AF4" s="114"/>
      <c r="AG4" s="115"/>
      <c r="AH4" s="105"/>
      <c r="AI4" s="22" t="s">
        <v>31</v>
      </c>
      <c r="AJ4" s="22" t="s">
        <v>32</v>
      </c>
      <c r="AK4" s="22" t="s">
        <v>33</v>
      </c>
      <c r="AL4" s="22" t="s">
        <v>34</v>
      </c>
      <c r="AM4" s="23" t="s">
        <v>35</v>
      </c>
      <c r="AN4" s="105"/>
      <c r="AO4" s="111"/>
      <c r="AP4" s="105"/>
      <c r="AQ4" s="22" t="s">
        <v>31</v>
      </c>
      <c r="AR4" s="22" t="s">
        <v>32</v>
      </c>
      <c r="AS4" s="22" t="s">
        <v>33</v>
      </c>
      <c r="AT4" s="22" t="s">
        <v>34</v>
      </c>
      <c r="AU4" s="23" t="s">
        <v>35</v>
      </c>
      <c r="AV4" s="105"/>
      <c r="AW4" s="111"/>
      <c r="AX4" s="105"/>
      <c r="AY4" s="22" t="s">
        <v>31</v>
      </c>
      <c r="AZ4" s="22" t="s">
        <v>32</v>
      </c>
      <c r="BA4" s="22" t="s">
        <v>33</v>
      </c>
      <c r="BB4" s="22" t="s">
        <v>34</v>
      </c>
      <c r="BC4" s="23" t="s">
        <v>35</v>
      </c>
      <c r="BD4" s="105"/>
      <c r="BE4" s="111"/>
      <c r="BF4" s="114"/>
      <c r="BG4" s="24" t="s">
        <v>31</v>
      </c>
      <c r="BH4" s="24" t="s">
        <v>32</v>
      </c>
      <c r="BI4" s="24" t="s">
        <v>33</v>
      </c>
      <c r="BJ4" s="24" t="s">
        <v>34</v>
      </c>
      <c r="BK4" s="25" t="s">
        <v>35</v>
      </c>
      <c r="BL4" s="114"/>
      <c r="BM4" s="115"/>
      <c r="BN4" s="105"/>
      <c r="BO4" s="22" t="s">
        <v>31</v>
      </c>
      <c r="BP4" s="22" t="s">
        <v>32</v>
      </c>
      <c r="BQ4" s="22" t="s">
        <v>33</v>
      </c>
      <c r="BR4" s="22" t="s">
        <v>34</v>
      </c>
      <c r="BS4" s="23" t="s">
        <v>35</v>
      </c>
      <c r="BT4" s="105"/>
      <c r="BU4" s="109"/>
      <c r="BV4" s="111"/>
      <c r="BW4" s="105"/>
      <c r="BX4" s="22" t="s">
        <v>31</v>
      </c>
      <c r="BY4" s="22" t="s">
        <v>32</v>
      </c>
      <c r="BZ4" s="22" t="s">
        <v>33</v>
      </c>
      <c r="CA4" s="22" t="s">
        <v>34</v>
      </c>
      <c r="CB4" s="23" t="s">
        <v>35</v>
      </c>
      <c r="CC4" s="105"/>
      <c r="CD4" s="109"/>
      <c r="CE4" s="111"/>
    </row>
    <row r="5" spans="1:83" ht="19.5" customHeight="1" x14ac:dyDescent="0.2">
      <c r="A5" s="26" t="s">
        <v>36</v>
      </c>
      <c r="B5" s="27">
        <f t="shared" ref="B5:B15" si="0">C5+D5+E5+F5+G5</f>
        <v>84</v>
      </c>
      <c r="C5" s="27">
        <v>53</v>
      </c>
      <c r="D5" s="27">
        <v>11</v>
      </c>
      <c r="E5" s="27">
        <v>8</v>
      </c>
      <c r="F5" s="27">
        <v>5</v>
      </c>
      <c r="G5" s="27">
        <v>7</v>
      </c>
      <c r="H5" s="27">
        <v>4558</v>
      </c>
      <c r="I5" s="27">
        <v>200</v>
      </c>
      <c r="J5" s="37">
        <v>95</v>
      </c>
      <c r="K5" s="37">
        <v>56</v>
      </c>
      <c r="L5" s="37">
        <v>10</v>
      </c>
      <c r="M5" s="37">
        <v>9</v>
      </c>
      <c r="N5" s="37">
        <v>6</v>
      </c>
      <c r="O5" s="37">
        <v>14</v>
      </c>
      <c r="P5" s="37">
        <v>4673</v>
      </c>
      <c r="Q5" s="37">
        <v>200</v>
      </c>
      <c r="R5" s="39">
        <f t="shared" ref="R5:R16" si="1">S5+T5+U5+V5+W5</f>
        <v>85</v>
      </c>
      <c r="S5" s="40">
        <v>57</v>
      </c>
      <c r="T5" s="40">
        <v>6</v>
      </c>
      <c r="U5" s="40">
        <v>7</v>
      </c>
      <c r="V5" s="40">
        <v>6</v>
      </c>
      <c r="W5" s="40">
        <v>9</v>
      </c>
      <c r="X5" s="40">
        <v>6720</v>
      </c>
      <c r="Y5" s="40">
        <v>200</v>
      </c>
      <c r="Z5" s="43">
        <v>42</v>
      </c>
      <c r="AA5" s="43">
        <v>25</v>
      </c>
      <c r="AB5" s="43">
        <v>5</v>
      </c>
      <c r="AC5" s="43">
        <v>2</v>
      </c>
      <c r="AD5" s="43">
        <v>2</v>
      </c>
      <c r="AE5" s="43">
        <v>8</v>
      </c>
      <c r="AF5" s="43">
        <v>3200</v>
      </c>
      <c r="AG5" s="44">
        <v>200</v>
      </c>
      <c r="AH5" s="46">
        <v>49</v>
      </c>
      <c r="AI5" s="46">
        <v>86</v>
      </c>
      <c r="AJ5" s="46">
        <v>49</v>
      </c>
      <c r="AK5" s="46">
        <v>6</v>
      </c>
      <c r="AL5" s="46">
        <v>2</v>
      </c>
      <c r="AM5" s="46">
        <v>2</v>
      </c>
      <c r="AN5" s="46">
        <v>27</v>
      </c>
      <c r="AO5" s="46">
        <v>4960</v>
      </c>
      <c r="AP5" s="46">
        <v>95</v>
      </c>
      <c r="AQ5" s="46">
        <v>51</v>
      </c>
      <c r="AR5" s="46">
        <v>7</v>
      </c>
      <c r="AS5" s="46">
        <v>2</v>
      </c>
      <c r="AT5" s="46">
        <v>2</v>
      </c>
      <c r="AU5" s="46">
        <v>33</v>
      </c>
      <c r="AV5" s="46">
        <v>5420</v>
      </c>
      <c r="AW5" s="45">
        <v>200</v>
      </c>
      <c r="AX5" s="28">
        <v>107</v>
      </c>
      <c r="AY5" s="28">
        <v>57</v>
      </c>
      <c r="AZ5" s="28">
        <v>7</v>
      </c>
      <c r="BA5" s="28">
        <v>2</v>
      </c>
      <c r="BB5" s="28">
        <v>2</v>
      </c>
      <c r="BC5" s="28">
        <v>39</v>
      </c>
      <c r="BD5" s="28">
        <v>6300</v>
      </c>
      <c r="BE5" s="29">
        <v>200</v>
      </c>
      <c r="BF5" s="49">
        <v>114</v>
      </c>
      <c r="BG5" s="49">
        <v>64</v>
      </c>
      <c r="BH5" s="49">
        <v>1</v>
      </c>
      <c r="BI5" s="49">
        <v>2</v>
      </c>
      <c r="BJ5" s="49">
        <v>2</v>
      </c>
      <c r="BK5" s="49">
        <v>45</v>
      </c>
      <c r="BL5" s="49">
        <v>5700</v>
      </c>
      <c r="BM5" s="49">
        <v>200</v>
      </c>
      <c r="BN5" s="51">
        <v>86</v>
      </c>
      <c r="BO5" s="51">
        <v>48</v>
      </c>
      <c r="BP5" s="51">
        <v>1</v>
      </c>
      <c r="BQ5" s="51">
        <v>1</v>
      </c>
      <c r="BR5" s="51">
        <v>1</v>
      </c>
      <c r="BS5" s="51">
        <v>35</v>
      </c>
      <c r="BT5" s="51">
        <v>6</v>
      </c>
      <c r="BU5" s="51">
        <v>5382</v>
      </c>
      <c r="BV5" s="51">
        <v>200</v>
      </c>
      <c r="BW5" s="51">
        <v>86</v>
      </c>
      <c r="BX5" s="51">
        <v>48</v>
      </c>
      <c r="BY5" s="51">
        <v>1</v>
      </c>
      <c r="BZ5" s="51">
        <v>1</v>
      </c>
      <c r="CA5" s="51">
        <v>1</v>
      </c>
      <c r="CB5" s="51">
        <v>35</v>
      </c>
      <c r="CC5" s="51">
        <v>6</v>
      </c>
      <c r="CD5" s="51">
        <v>5382</v>
      </c>
      <c r="CE5" s="51">
        <v>200</v>
      </c>
    </row>
    <row r="6" spans="1:83" ht="12.75" customHeight="1" x14ac:dyDescent="0.2">
      <c r="A6" s="26" t="s">
        <v>37</v>
      </c>
      <c r="B6" s="27">
        <f t="shared" si="0"/>
        <v>129</v>
      </c>
      <c r="C6" s="27">
        <v>66</v>
      </c>
      <c r="D6" s="27">
        <v>58</v>
      </c>
      <c r="E6" s="27">
        <v>2</v>
      </c>
      <c r="F6" s="27">
        <v>3</v>
      </c>
      <c r="G6" s="27"/>
      <c r="H6" s="27">
        <v>9565</v>
      </c>
      <c r="I6" s="27">
        <v>150</v>
      </c>
      <c r="J6" s="31">
        <f t="shared" ref="J6:J11" si="2">K6+L6+M6+N6+O6</f>
        <v>81</v>
      </c>
      <c r="K6" s="31">
        <v>60</v>
      </c>
      <c r="L6" s="31">
        <v>6</v>
      </c>
      <c r="M6" s="31">
        <v>6</v>
      </c>
      <c r="N6" s="31">
        <v>2</v>
      </c>
      <c r="O6" s="31">
        <v>7</v>
      </c>
      <c r="P6" s="31">
        <v>9778</v>
      </c>
      <c r="Q6" s="31">
        <v>150</v>
      </c>
      <c r="R6" s="41">
        <f t="shared" si="1"/>
        <v>88</v>
      </c>
      <c r="S6" s="27">
        <v>65</v>
      </c>
      <c r="T6" s="27">
        <v>7</v>
      </c>
      <c r="U6" s="27">
        <v>7</v>
      </c>
      <c r="V6" s="27">
        <v>2</v>
      </c>
      <c r="W6" s="27">
        <v>7</v>
      </c>
      <c r="X6" s="27">
        <v>10115</v>
      </c>
      <c r="Y6" s="27">
        <v>150</v>
      </c>
      <c r="Z6" s="45">
        <v>93</v>
      </c>
      <c r="AA6" s="46">
        <v>68</v>
      </c>
      <c r="AB6" s="46">
        <v>9</v>
      </c>
      <c r="AC6" s="46">
        <v>8</v>
      </c>
      <c r="AD6" s="46">
        <v>2</v>
      </c>
      <c r="AE6" s="46">
        <v>6</v>
      </c>
      <c r="AF6" s="46">
        <v>10375</v>
      </c>
      <c r="AG6" s="46">
        <v>150</v>
      </c>
      <c r="AH6" s="46">
        <v>76</v>
      </c>
      <c r="AI6" s="45">
        <v>97</v>
      </c>
      <c r="AJ6" s="46">
        <v>76</v>
      </c>
      <c r="AK6" s="46">
        <v>6</v>
      </c>
      <c r="AL6" s="46">
        <v>5</v>
      </c>
      <c r="AM6" s="46">
        <v>5</v>
      </c>
      <c r="AN6" s="46">
        <v>5</v>
      </c>
      <c r="AO6" s="46">
        <v>10640</v>
      </c>
      <c r="AP6" s="45">
        <v>94</v>
      </c>
      <c r="AQ6" s="46">
        <v>66</v>
      </c>
      <c r="AR6" s="46">
        <v>8</v>
      </c>
      <c r="AS6" s="46">
        <v>6</v>
      </c>
      <c r="AT6" s="46">
        <v>4</v>
      </c>
      <c r="AU6" s="46">
        <v>10</v>
      </c>
      <c r="AV6" s="46">
        <v>10800</v>
      </c>
      <c r="AW6" s="46">
        <v>150</v>
      </c>
      <c r="AX6" s="29">
        <v>95</v>
      </c>
      <c r="AY6" s="28">
        <v>64</v>
      </c>
      <c r="AZ6" s="28">
        <v>10</v>
      </c>
      <c r="BA6" s="28">
        <v>8</v>
      </c>
      <c r="BB6" s="28">
        <v>3</v>
      </c>
      <c r="BC6" s="28">
        <v>10</v>
      </c>
      <c r="BD6" s="28">
        <v>12358</v>
      </c>
      <c r="BE6" s="28">
        <v>150</v>
      </c>
      <c r="BF6" s="30">
        <v>104</v>
      </c>
      <c r="BG6" s="30">
        <v>72</v>
      </c>
      <c r="BH6" s="30">
        <v>6</v>
      </c>
      <c r="BI6" s="30">
        <v>11</v>
      </c>
      <c r="BJ6" s="30">
        <v>3</v>
      </c>
      <c r="BK6" s="30">
        <v>12</v>
      </c>
      <c r="BL6" s="30">
        <v>13551</v>
      </c>
      <c r="BM6" s="30">
        <v>150</v>
      </c>
      <c r="BN6" s="51">
        <v>80</v>
      </c>
      <c r="BO6" s="51">
        <v>64</v>
      </c>
      <c r="BP6" s="51">
        <v>1</v>
      </c>
      <c r="BQ6" s="51">
        <v>3</v>
      </c>
      <c r="BR6" s="51">
        <v>3</v>
      </c>
      <c r="BS6" s="51">
        <v>9</v>
      </c>
      <c r="BT6" s="51">
        <v>12</v>
      </c>
      <c r="BU6" s="51">
        <v>10138</v>
      </c>
      <c r="BV6" s="51">
        <v>150</v>
      </c>
      <c r="BW6" s="51">
        <v>80</v>
      </c>
      <c r="BX6" s="51">
        <v>64</v>
      </c>
      <c r="BY6" s="51">
        <v>1</v>
      </c>
      <c r="BZ6" s="51">
        <v>3</v>
      </c>
      <c r="CA6" s="51">
        <v>3</v>
      </c>
      <c r="CB6" s="51">
        <v>9</v>
      </c>
      <c r="CC6" s="51">
        <v>12</v>
      </c>
      <c r="CD6" s="51">
        <v>10138</v>
      </c>
      <c r="CE6" s="51">
        <v>150</v>
      </c>
    </row>
    <row r="7" spans="1:83" ht="12.75" customHeight="1" x14ac:dyDescent="0.2">
      <c r="A7" s="26" t="s">
        <v>38</v>
      </c>
      <c r="B7" s="27">
        <f t="shared" si="0"/>
        <v>91</v>
      </c>
      <c r="C7" s="27">
        <v>56</v>
      </c>
      <c r="D7" s="27">
        <v>8</v>
      </c>
      <c r="E7" s="27">
        <v>9</v>
      </c>
      <c r="F7" s="27">
        <v>4</v>
      </c>
      <c r="G7" s="27">
        <v>14</v>
      </c>
      <c r="H7" s="27">
        <v>11316</v>
      </c>
      <c r="I7" s="27">
        <v>180</v>
      </c>
      <c r="J7" s="31">
        <f t="shared" si="2"/>
        <v>83</v>
      </c>
      <c r="K7" s="31">
        <v>46</v>
      </c>
      <c r="L7" s="31">
        <v>5</v>
      </c>
      <c r="M7" s="31">
        <v>6</v>
      </c>
      <c r="N7" s="31">
        <v>4</v>
      </c>
      <c r="O7" s="31">
        <v>22</v>
      </c>
      <c r="P7" s="31">
        <v>10498</v>
      </c>
      <c r="Q7" s="31">
        <v>180</v>
      </c>
      <c r="R7" s="41">
        <f t="shared" si="1"/>
        <v>90</v>
      </c>
      <c r="S7" s="27">
        <v>58</v>
      </c>
      <c r="T7" s="27">
        <v>7</v>
      </c>
      <c r="U7" s="27">
        <v>18</v>
      </c>
      <c r="V7" s="27">
        <v>5</v>
      </c>
      <c r="W7" s="27">
        <v>2</v>
      </c>
      <c r="X7" s="27">
        <v>11792</v>
      </c>
      <c r="Y7" s="27">
        <v>250</v>
      </c>
      <c r="Z7" s="45">
        <v>83</v>
      </c>
      <c r="AA7" s="46">
        <v>45</v>
      </c>
      <c r="AB7" s="46">
        <v>8</v>
      </c>
      <c r="AC7" s="46">
        <v>3</v>
      </c>
      <c r="AD7" s="46">
        <v>5</v>
      </c>
      <c r="AE7" s="46">
        <v>22</v>
      </c>
      <c r="AF7" s="46">
        <v>31292</v>
      </c>
      <c r="AG7" s="46">
        <v>240</v>
      </c>
      <c r="AH7" s="46">
        <v>76</v>
      </c>
      <c r="AI7" s="45">
        <v>192</v>
      </c>
      <c r="AJ7" s="46">
        <v>76</v>
      </c>
      <c r="AK7" s="46">
        <v>15</v>
      </c>
      <c r="AL7" s="46">
        <v>13</v>
      </c>
      <c r="AM7" s="46">
        <v>4</v>
      </c>
      <c r="AN7" s="46">
        <v>84</v>
      </c>
      <c r="AO7" s="46">
        <v>25727</v>
      </c>
      <c r="AP7" s="45">
        <v>149</v>
      </c>
      <c r="AQ7" s="46">
        <v>78</v>
      </c>
      <c r="AR7" s="46">
        <v>13</v>
      </c>
      <c r="AS7" s="46">
        <v>10</v>
      </c>
      <c r="AT7" s="46">
        <v>6</v>
      </c>
      <c r="AU7" s="46">
        <v>42</v>
      </c>
      <c r="AV7" s="46">
        <v>14868</v>
      </c>
      <c r="AW7" s="46">
        <v>240</v>
      </c>
      <c r="AX7" s="29">
        <v>140</v>
      </c>
      <c r="AY7" s="28">
        <v>82</v>
      </c>
      <c r="AZ7" s="28">
        <v>3</v>
      </c>
      <c r="BA7" s="28">
        <v>12</v>
      </c>
      <c r="BB7" s="28">
        <v>6</v>
      </c>
      <c r="BC7" s="28">
        <v>37</v>
      </c>
      <c r="BD7" s="28">
        <v>24252</v>
      </c>
      <c r="BE7" s="28">
        <v>240</v>
      </c>
      <c r="BF7" s="30">
        <v>121</v>
      </c>
      <c r="BG7" s="30">
        <v>92</v>
      </c>
      <c r="BH7" s="30">
        <v>2</v>
      </c>
      <c r="BI7" s="30">
        <v>5</v>
      </c>
      <c r="BJ7" s="30">
        <v>6</v>
      </c>
      <c r="BK7" s="30">
        <v>16</v>
      </c>
      <c r="BL7" s="30">
        <v>15137</v>
      </c>
      <c r="BM7" s="30">
        <v>240</v>
      </c>
      <c r="BN7" s="51">
        <v>98</v>
      </c>
      <c r="BO7" s="51">
        <v>61</v>
      </c>
      <c r="BP7" s="51">
        <v>2</v>
      </c>
      <c r="BQ7" s="51">
        <v>6</v>
      </c>
      <c r="BR7" s="51">
        <v>6</v>
      </c>
      <c r="BS7" s="51">
        <v>28</v>
      </c>
      <c r="BT7" s="51">
        <v>7</v>
      </c>
      <c r="BU7" s="51">
        <v>11981</v>
      </c>
      <c r="BV7" s="51">
        <v>240</v>
      </c>
      <c r="BW7" s="51">
        <v>98</v>
      </c>
      <c r="BX7" s="51">
        <v>61</v>
      </c>
      <c r="BY7" s="51">
        <v>2</v>
      </c>
      <c r="BZ7" s="51">
        <v>6</v>
      </c>
      <c r="CA7" s="51">
        <v>6</v>
      </c>
      <c r="CB7" s="51">
        <v>28</v>
      </c>
      <c r="CC7" s="51">
        <v>7</v>
      </c>
      <c r="CD7" s="51">
        <v>11981</v>
      </c>
      <c r="CE7" s="51">
        <v>240</v>
      </c>
    </row>
    <row r="8" spans="1:83" ht="19.5" customHeight="1" x14ac:dyDescent="0.2">
      <c r="A8" s="26" t="s">
        <v>39</v>
      </c>
      <c r="B8" s="27">
        <f t="shared" si="0"/>
        <v>85</v>
      </c>
      <c r="C8" s="27">
        <v>45</v>
      </c>
      <c r="D8" s="27">
        <v>10</v>
      </c>
      <c r="E8" s="27">
        <v>5</v>
      </c>
      <c r="F8" s="27">
        <v>2</v>
      </c>
      <c r="G8" s="27">
        <v>23</v>
      </c>
      <c r="H8" s="27">
        <v>8500</v>
      </c>
      <c r="I8" s="27">
        <v>280</v>
      </c>
      <c r="J8" s="31">
        <f t="shared" si="2"/>
        <v>85</v>
      </c>
      <c r="K8" s="31">
        <v>45</v>
      </c>
      <c r="L8" s="31">
        <v>10</v>
      </c>
      <c r="M8" s="31">
        <v>5</v>
      </c>
      <c r="N8" s="31">
        <v>2</v>
      </c>
      <c r="O8" s="31">
        <v>23</v>
      </c>
      <c r="P8" s="31">
        <v>8500</v>
      </c>
      <c r="Q8" s="31">
        <v>280</v>
      </c>
      <c r="R8" s="41">
        <f t="shared" si="1"/>
        <v>90</v>
      </c>
      <c r="S8" s="27">
        <v>62</v>
      </c>
      <c r="T8" s="27">
        <v>8</v>
      </c>
      <c r="U8" s="27">
        <v>5</v>
      </c>
      <c r="V8" s="27">
        <v>5</v>
      </c>
      <c r="W8" s="27">
        <v>10</v>
      </c>
      <c r="X8" s="27">
        <v>12079</v>
      </c>
      <c r="Y8" s="27">
        <v>280</v>
      </c>
      <c r="Z8" s="45">
        <v>101</v>
      </c>
      <c r="AA8" s="46">
        <v>76</v>
      </c>
      <c r="AB8" s="46">
        <v>10</v>
      </c>
      <c r="AC8" s="46">
        <v>7</v>
      </c>
      <c r="AD8" s="46">
        <v>4</v>
      </c>
      <c r="AE8" s="46">
        <v>4</v>
      </c>
      <c r="AF8" s="46">
        <v>13500</v>
      </c>
      <c r="AG8" s="46">
        <v>280</v>
      </c>
      <c r="AH8" s="46">
        <v>80</v>
      </c>
      <c r="AI8" s="45">
        <v>115</v>
      </c>
      <c r="AJ8" s="46">
        <v>80</v>
      </c>
      <c r="AK8" s="46">
        <v>10</v>
      </c>
      <c r="AL8" s="46">
        <v>8</v>
      </c>
      <c r="AM8" s="46">
        <v>4</v>
      </c>
      <c r="AN8" s="46">
        <v>13</v>
      </c>
      <c r="AO8" s="46">
        <v>14334</v>
      </c>
      <c r="AP8" s="45">
        <v>124</v>
      </c>
      <c r="AQ8" s="46">
        <v>57</v>
      </c>
      <c r="AR8" s="46">
        <v>15</v>
      </c>
      <c r="AS8" s="46">
        <v>14</v>
      </c>
      <c r="AT8" s="46">
        <v>4</v>
      </c>
      <c r="AU8" s="46">
        <v>34</v>
      </c>
      <c r="AV8" s="46">
        <v>14500</v>
      </c>
      <c r="AW8" s="46">
        <v>280</v>
      </c>
      <c r="AX8" s="29">
        <v>117</v>
      </c>
      <c r="AY8" s="28">
        <v>72</v>
      </c>
      <c r="AZ8" s="28">
        <v>12</v>
      </c>
      <c r="BA8" s="28">
        <v>5</v>
      </c>
      <c r="BB8" s="28">
        <v>4</v>
      </c>
      <c r="BC8" s="28">
        <v>24</v>
      </c>
      <c r="BD8" s="28">
        <v>14960</v>
      </c>
      <c r="BE8" s="28">
        <v>150</v>
      </c>
      <c r="BF8" s="30">
        <v>135</v>
      </c>
      <c r="BG8" s="30">
        <v>90</v>
      </c>
      <c r="BH8" s="30">
        <v>15</v>
      </c>
      <c r="BI8" s="30">
        <v>8</v>
      </c>
      <c r="BJ8" s="30">
        <v>4</v>
      </c>
      <c r="BK8" s="30">
        <v>18</v>
      </c>
      <c r="BL8" s="30">
        <v>15200</v>
      </c>
      <c r="BM8" s="30">
        <v>150</v>
      </c>
      <c r="BN8" s="51">
        <v>74</v>
      </c>
      <c r="BO8" s="51">
        <v>48</v>
      </c>
      <c r="BP8" s="51">
        <v>10</v>
      </c>
      <c r="BQ8" s="51">
        <v>8</v>
      </c>
      <c r="BR8" s="51">
        <v>3</v>
      </c>
      <c r="BS8" s="51">
        <v>5</v>
      </c>
      <c r="BT8" s="51">
        <v>7</v>
      </c>
      <c r="BU8" s="51">
        <v>9657</v>
      </c>
      <c r="BV8" s="51">
        <v>150</v>
      </c>
      <c r="BW8" s="51">
        <v>74</v>
      </c>
      <c r="BX8" s="51">
        <v>48</v>
      </c>
      <c r="BY8" s="51">
        <v>10</v>
      </c>
      <c r="BZ8" s="51">
        <v>8</v>
      </c>
      <c r="CA8" s="51">
        <v>3</v>
      </c>
      <c r="CB8" s="51">
        <v>5</v>
      </c>
      <c r="CC8" s="51">
        <v>7</v>
      </c>
      <c r="CD8" s="51">
        <v>9657</v>
      </c>
      <c r="CE8" s="51">
        <v>150</v>
      </c>
    </row>
    <row r="9" spans="1:83" ht="12.75" customHeight="1" x14ac:dyDescent="0.2">
      <c r="A9" s="26" t="s">
        <v>40</v>
      </c>
      <c r="B9" s="27">
        <f t="shared" si="0"/>
        <v>52</v>
      </c>
      <c r="C9" s="27">
        <v>35</v>
      </c>
      <c r="D9" s="27">
        <v>4</v>
      </c>
      <c r="E9" s="27">
        <v>4</v>
      </c>
      <c r="F9" s="27">
        <v>3</v>
      </c>
      <c r="G9" s="27">
        <v>6</v>
      </c>
      <c r="H9" s="27">
        <v>3584</v>
      </c>
      <c r="I9" s="27">
        <v>150</v>
      </c>
      <c r="J9" s="31">
        <f t="shared" si="2"/>
        <v>50</v>
      </c>
      <c r="K9" s="31">
        <v>33</v>
      </c>
      <c r="L9" s="31">
        <v>3</v>
      </c>
      <c r="M9" s="31">
        <v>3</v>
      </c>
      <c r="N9" s="31">
        <v>4</v>
      </c>
      <c r="O9" s="31">
        <v>7</v>
      </c>
      <c r="P9" s="31">
        <v>1712</v>
      </c>
      <c r="Q9" s="31">
        <v>150</v>
      </c>
      <c r="R9" s="41">
        <f t="shared" si="1"/>
        <v>43</v>
      </c>
      <c r="S9" s="27">
        <v>32</v>
      </c>
      <c r="T9" s="27">
        <v>4</v>
      </c>
      <c r="U9" s="27">
        <v>3</v>
      </c>
      <c r="V9" s="27">
        <v>2</v>
      </c>
      <c r="W9" s="27">
        <v>2</v>
      </c>
      <c r="X9" s="27">
        <v>3640</v>
      </c>
      <c r="Y9" s="27">
        <v>150</v>
      </c>
      <c r="Z9" s="45">
        <v>45</v>
      </c>
      <c r="AA9" s="46">
        <v>28</v>
      </c>
      <c r="AB9" s="46">
        <v>6</v>
      </c>
      <c r="AC9" s="46">
        <v>4</v>
      </c>
      <c r="AD9" s="46">
        <v>3</v>
      </c>
      <c r="AE9" s="46">
        <v>4</v>
      </c>
      <c r="AF9" s="46">
        <v>2350</v>
      </c>
      <c r="AG9" s="46">
        <v>150</v>
      </c>
      <c r="AH9" s="46">
        <v>21</v>
      </c>
      <c r="AI9" s="45">
        <v>31</v>
      </c>
      <c r="AJ9" s="46">
        <v>21</v>
      </c>
      <c r="AK9" s="46">
        <v>3</v>
      </c>
      <c r="AL9" s="46">
        <v>1</v>
      </c>
      <c r="AM9" s="46">
        <v>4</v>
      </c>
      <c r="AN9" s="46">
        <v>2</v>
      </c>
      <c r="AO9" s="46">
        <v>3375</v>
      </c>
      <c r="AP9" s="45">
        <v>43</v>
      </c>
      <c r="AQ9" s="46">
        <v>21</v>
      </c>
      <c r="AR9" s="46">
        <v>8</v>
      </c>
      <c r="AS9" s="46">
        <v>4</v>
      </c>
      <c r="AT9" s="46">
        <v>5</v>
      </c>
      <c r="AU9" s="46">
        <v>5</v>
      </c>
      <c r="AV9" s="46">
        <v>1800</v>
      </c>
      <c r="AW9" s="46">
        <v>120</v>
      </c>
      <c r="AX9" s="29">
        <v>38</v>
      </c>
      <c r="AY9" s="28">
        <v>19</v>
      </c>
      <c r="AZ9" s="28">
        <v>1</v>
      </c>
      <c r="BA9" s="28">
        <v>1</v>
      </c>
      <c r="BB9" s="28">
        <v>4</v>
      </c>
      <c r="BC9" s="28">
        <v>13</v>
      </c>
      <c r="BD9" s="28">
        <v>3618</v>
      </c>
      <c r="BE9" s="28">
        <v>240</v>
      </c>
      <c r="BF9" s="30">
        <v>84</v>
      </c>
      <c r="BG9" s="30">
        <v>29</v>
      </c>
      <c r="BH9" s="30">
        <v>0</v>
      </c>
      <c r="BI9" s="30">
        <v>0</v>
      </c>
      <c r="BJ9" s="30">
        <v>4</v>
      </c>
      <c r="BK9" s="30">
        <v>51</v>
      </c>
      <c r="BL9" s="30">
        <v>4700</v>
      </c>
      <c r="BM9" s="30">
        <v>240</v>
      </c>
      <c r="BN9" s="51">
        <v>81</v>
      </c>
      <c r="BO9" s="51">
        <v>13</v>
      </c>
      <c r="BP9" s="51">
        <v>1</v>
      </c>
      <c r="BQ9" s="51">
        <v>5</v>
      </c>
      <c r="BR9" s="51">
        <v>6</v>
      </c>
      <c r="BS9" s="51">
        <v>56</v>
      </c>
      <c r="BT9" s="51">
        <v>11</v>
      </c>
      <c r="BU9" s="51">
        <v>5123</v>
      </c>
      <c r="BV9" s="51">
        <v>240</v>
      </c>
      <c r="BW9" s="51">
        <v>81</v>
      </c>
      <c r="BX9" s="51">
        <v>13</v>
      </c>
      <c r="BY9" s="51">
        <v>1</v>
      </c>
      <c r="BZ9" s="51">
        <v>5</v>
      </c>
      <c r="CA9" s="51">
        <v>6</v>
      </c>
      <c r="CB9" s="51">
        <v>56</v>
      </c>
      <c r="CC9" s="51">
        <v>11</v>
      </c>
      <c r="CD9" s="51">
        <v>5123</v>
      </c>
      <c r="CE9" s="51">
        <v>240</v>
      </c>
    </row>
    <row r="10" spans="1:83" ht="12.75" customHeight="1" x14ac:dyDescent="0.2">
      <c r="A10" s="26" t="s">
        <v>41</v>
      </c>
      <c r="B10" s="27">
        <f t="shared" si="0"/>
        <v>31</v>
      </c>
      <c r="C10" s="27">
        <v>24</v>
      </c>
      <c r="D10" s="27">
        <v>3</v>
      </c>
      <c r="E10" s="27"/>
      <c r="F10" s="27">
        <v>2</v>
      </c>
      <c r="G10" s="27">
        <v>2</v>
      </c>
      <c r="H10" s="27">
        <v>1820</v>
      </c>
      <c r="I10" s="27">
        <v>200</v>
      </c>
      <c r="J10" s="31">
        <f t="shared" si="2"/>
        <v>58</v>
      </c>
      <c r="K10" s="31">
        <v>39</v>
      </c>
      <c r="L10" s="31">
        <v>4</v>
      </c>
      <c r="M10" s="31">
        <v>5</v>
      </c>
      <c r="N10" s="31">
        <v>2</v>
      </c>
      <c r="O10" s="31">
        <v>8</v>
      </c>
      <c r="P10" s="31">
        <v>4526</v>
      </c>
      <c r="Q10" s="31">
        <v>250</v>
      </c>
      <c r="R10" s="41">
        <f t="shared" si="1"/>
        <v>72</v>
      </c>
      <c r="S10" s="27">
        <v>48</v>
      </c>
      <c r="T10" s="27">
        <v>4</v>
      </c>
      <c r="U10" s="27">
        <v>5</v>
      </c>
      <c r="V10" s="27">
        <v>5</v>
      </c>
      <c r="W10" s="27">
        <v>10</v>
      </c>
      <c r="X10" s="27">
        <v>6200</v>
      </c>
      <c r="Y10" s="27">
        <v>250</v>
      </c>
      <c r="Z10" s="45">
        <v>34</v>
      </c>
      <c r="AA10" s="46">
        <v>10</v>
      </c>
      <c r="AB10" s="46">
        <v>4</v>
      </c>
      <c r="AC10" s="46">
        <v>9</v>
      </c>
      <c r="AD10" s="46">
        <v>3</v>
      </c>
      <c r="AE10" s="46">
        <v>8</v>
      </c>
      <c r="AF10" s="46">
        <v>6880</v>
      </c>
      <c r="AG10" s="46">
        <v>250</v>
      </c>
      <c r="AH10" s="46">
        <v>61</v>
      </c>
      <c r="AI10" s="45">
        <v>84</v>
      </c>
      <c r="AJ10" s="46">
        <v>61</v>
      </c>
      <c r="AK10" s="46">
        <v>4</v>
      </c>
      <c r="AL10" s="46">
        <v>5</v>
      </c>
      <c r="AM10" s="46">
        <v>3</v>
      </c>
      <c r="AN10" s="46">
        <v>11</v>
      </c>
      <c r="AO10" s="46">
        <v>8300</v>
      </c>
      <c r="AP10" s="45">
        <v>152</v>
      </c>
      <c r="AQ10" s="46">
        <v>71</v>
      </c>
      <c r="AR10" s="46">
        <v>35</v>
      </c>
      <c r="AS10" s="46">
        <v>28</v>
      </c>
      <c r="AT10" s="46">
        <v>3</v>
      </c>
      <c r="AU10" s="46">
        <v>15</v>
      </c>
      <c r="AV10" s="46">
        <v>5050</v>
      </c>
      <c r="AW10" s="46">
        <v>250</v>
      </c>
      <c r="AX10" s="29">
        <v>98</v>
      </c>
      <c r="AY10" s="28">
        <v>69</v>
      </c>
      <c r="AZ10" s="28">
        <v>4</v>
      </c>
      <c r="BA10" s="28">
        <v>5</v>
      </c>
      <c r="BB10" s="28">
        <v>5</v>
      </c>
      <c r="BC10" s="28">
        <v>15</v>
      </c>
      <c r="BD10" s="28">
        <v>10300</v>
      </c>
      <c r="BE10" s="28">
        <v>250</v>
      </c>
      <c r="BF10" s="30">
        <v>118</v>
      </c>
      <c r="BG10" s="30">
        <v>72</v>
      </c>
      <c r="BH10" s="30">
        <v>6</v>
      </c>
      <c r="BI10" s="30">
        <v>6</v>
      </c>
      <c r="BJ10" s="30">
        <v>8</v>
      </c>
      <c r="BK10" s="30">
        <v>26</v>
      </c>
      <c r="BL10" s="30">
        <v>11300</v>
      </c>
      <c r="BM10" s="30">
        <v>250</v>
      </c>
      <c r="BN10" s="51">
        <v>118</v>
      </c>
      <c r="BO10" s="51">
        <v>75</v>
      </c>
      <c r="BP10" s="51">
        <v>2</v>
      </c>
      <c r="BQ10" s="51">
        <v>5</v>
      </c>
      <c r="BR10" s="51">
        <v>3</v>
      </c>
      <c r="BS10" s="51">
        <v>33</v>
      </c>
      <c r="BT10" s="51">
        <v>8</v>
      </c>
      <c r="BU10" s="51">
        <v>16800</v>
      </c>
      <c r="BV10" s="51">
        <v>250</v>
      </c>
      <c r="BW10" s="51">
        <v>118</v>
      </c>
      <c r="BX10" s="51">
        <v>75</v>
      </c>
      <c r="BY10" s="51">
        <v>2</v>
      </c>
      <c r="BZ10" s="51">
        <v>5</v>
      </c>
      <c r="CA10" s="51">
        <v>3</v>
      </c>
      <c r="CB10" s="51">
        <v>33</v>
      </c>
      <c r="CC10" s="51">
        <v>8</v>
      </c>
      <c r="CD10" s="51">
        <v>16800</v>
      </c>
      <c r="CE10" s="51">
        <v>250</v>
      </c>
    </row>
    <row r="11" spans="1:83" ht="19.5" customHeight="1" x14ac:dyDescent="0.2">
      <c r="A11" s="26" t="s">
        <v>42</v>
      </c>
      <c r="B11" s="27">
        <f t="shared" si="0"/>
        <v>125</v>
      </c>
      <c r="C11" s="27">
        <v>113</v>
      </c>
      <c r="D11" s="27">
        <v>8</v>
      </c>
      <c r="E11" s="27">
        <v>2</v>
      </c>
      <c r="F11" s="27">
        <v>2</v>
      </c>
      <c r="G11" s="27"/>
      <c r="H11" s="27">
        <v>10300</v>
      </c>
      <c r="I11" s="27">
        <v>200</v>
      </c>
      <c r="J11" s="31">
        <f t="shared" si="2"/>
        <v>121</v>
      </c>
      <c r="K11" s="31">
        <v>103</v>
      </c>
      <c r="L11" s="31">
        <v>12</v>
      </c>
      <c r="M11" s="31">
        <v>4</v>
      </c>
      <c r="N11" s="31">
        <v>2</v>
      </c>
      <c r="O11" s="31">
        <v>0</v>
      </c>
      <c r="P11" s="31">
        <v>10500</v>
      </c>
      <c r="Q11" s="31">
        <v>200</v>
      </c>
      <c r="R11" s="41">
        <f t="shared" si="1"/>
        <v>108</v>
      </c>
      <c r="S11" s="27">
        <v>87</v>
      </c>
      <c r="T11" s="27">
        <v>10</v>
      </c>
      <c r="U11" s="27">
        <v>6</v>
      </c>
      <c r="V11" s="27">
        <v>2</v>
      </c>
      <c r="W11" s="27">
        <v>3</v>
      </c>
      <c r="X11" s="27">
        <v>10150</v>
      </c>
      <c r="Y11" s="27">
        <v>200</v>
      </c>
      <c r="Z11" s="45">
        <v>98</v>
      </c>
      <c r="AA11" s="46">
        <v>80</v>
      </c>
      <c r="AB11" s="46">
        <v>9</v>
      </c>
      <c r="AC11" s="46">
        <v>4</v>
      </c>
      <c r="AD11" s="46">
        <v>3</v>
      </c>
      <c r="AE11" s="46">
        <v>2</v>
      </c>
      <c r="AF11" s="46">
        <v>10050</v>
      </c>
      <c r="AG11" s="46">
        <v>200</v>
      </c>
      <c r="AH11" s="46">
        <v>110</v>
      </c>
      <c r="AI11" s="45">
        <v>128</v>
      </c>
      <c r="AJ11" s="46">
        <v>110</v>
      </c>
      <c r="AK11" s="46">
        <v>9</v>
      </c>
      <c r="AL11" s="46">
        <v>4</v>
      </c>
      <c r="AM11" s="46">
        <v>3</v>
      </c>
      <c r="AN11" s="46">
        <v>2</v>
      </c>
      <c r="AO11" s="46">
        <v>14796</v>
      </c>
      <c r="AP11" s="45">
        <v>120</v>
      </c>
      <c r="AQ11" s="46">
        <v>73</v>
      </c>
      <c r="AR11" s="46">
        <v>25</v>
      </c>
      <c r="AS11" s="46">
        <v>4</v>
      </c>
      <c r="AT11" s="46">
        <v>3</v>
      </c>
      <c r="AU11" s="46">
        <v>15</v>
      </c>
      <c r="AV11" s="46">
        <v>14920</v>
      </c>
      <c r="AW11" s="46">
        <v>200</v>
      </c>
      <c r="AX11" s="29">
        <v>95</v>
      </c>
      <c r="AY11" s="28">
        <v>54</v>
      </c>
      <c r="AZ11" s="28">
        <v>22</v>
      </c>
      <c r="BA11" s="28">
        <v>6</v>
      </c>
      <c r="BB11" s="28">
        <v>3</v>
      </c>
      <c r="BC11" s="28">
        <v>10</v>
      </c>
      <c r="BD11" s="28">
        <v>15800</v>
      </c>
      <c r="BE11" s="28">
        <v>200</v>
      </c>
      <c r="BF11" s="30">
        <v>96</v>
      </c>
      <c r="BG11" s="30">
        <v>54</v>
      </c>
      <c r="BH11" s="30">
        <v>25</v>
      </c>
      <c r="BI11" s="30">
        <v>5</v>
      </c>
      <c r="BJ11" s="30">
        <v>3</v>
      </c>
      <c r="BK11" s="30">
        <v>9</v>
      </c>
      <c r="BL11" s="30">
        <v>15900</v>
      </c>
      <c r="BM11" s="30">
        <v>200</v>
      </c>
      <c r="BN11" s="51">
        <v>74</v>
      </c>
      <c r="BO11" s="51">
        <v>33</v>
      </c>
      <c r="BP11" s="51">
        <v>8</v>
      </c>
      <c r="BQ11" s="51">
        <v>4</v>
      </c>
      <c r="BR11" s="51">
        <v>3</v>
      </c>
      <c r="BS11" s="51">
        <v>26</v>
      </c>
      <c r="BT11" s="51">
        <v>7</v>
      </c>
      <c r="BU11" s="51">
        <v>10650</v>
      </c>
      <c r="BV11" s="51">
        <v>200</v>
      </c>
      <c r="BW11" s="51">
        <v>74</v>
      </c>
      <c r="BX11" s="51">
        <v>33</v>
      </c>
      <c r="BY11" s="51">
        <v>8</v>
      </c>
      <c r="BZ11" s="51">
        <v>4</v>
      </c>
      <c r="CA11" s="51">
        <v>3</v>
      </c>
      <c r="CB11" s="51">
        <v>26</v>
      </c>
      <c r="CC11" s="51">
        <v>7</v>
      </c>
      <c r="CD11" s="51">
        <v>10650</v>
      </c>
      <c r="CE11" s="51">
        <v>200</v>
      </c>
    </row>
    <row r="12" spans="1:83" ht="12.75" customHeight="1" x14ac:dyDescent="0.2">
      <c r="A12" s="26" t="s">
        <v>43</v>
      </c>
      <c r="B12" s="27">
        <f t="shared" si="0"/>
        <v>101</v>
      </c>
      <c r="C12" s="27">
        <v>78</v>
      </c>
      <c r="D12" s="27">
        <v>3</v>
      </c>
      <c r="E12" s="27">
        <v>8</v>
      </c>
      <c r="F12" s="27">
        <v>2</v>
      </c>
      <c r="G12" s="27">
        <v>10</v>
      </c>
      <c r="H12" s="27">
        <v>1000</v>
      </c>
      <c r="I12" s="27">
        <v>150</v>
      </c>
      <c r="J12" s="31">
        <v>83</v>
      </c>
      <c r="K12" s="31">
        <v>58</v>
      </c>
      <c r="L12" s="31">
        <v>6</v>
      </c>
      <c r="M12" s="31">
        <v>2</v>
      </c>
      <c r="N12" s="31">
        <v>3</v>
      </c>
      <c r="O12" s="31">
        <v>14</v>
      </c>
      <c r="P12" s="31">
        <v>10100</v>
      </c>
      <c r="Q12" s="31">
        <v>150</v>
      </c>
      <c r="R12" s="41">
        <f t="shared" si="1"/>
        <v>15</v>
      </c>
      <c r="S12" s="27">
        <v>7</v>
      </c>
      <c r="T12" s="27">
        <v>2</v>
      </c>
      <c r="U12" s="27">
        <v>1</v>
      </c>
      <c r="V12" s="27">
        <v>5</v>
      </c>
      <c r="W12" s="27">
        <v>0</v>
      </c>
      <c r="X12" s="27">
        <v>10400</v>
      </c>
      <c r="Y12" s="27">
        <v>150</v>
      </c>
      <c r="Z12" s="45">
        <v>19</v>
      </c>
      <c r="AA12" s="46">
        <v>8</v>
      </c>
      <c r="AB12" s="46">
        <v>0</v>
      </c>
      <c r="AC12" s="46">
        <v>0</v>
      </c>
      <c r="AD12" s="46">
        <v>2</v>
      </c>
      <c r="AE12" s="46">
        <v>9</v>
      </c>
      <c r="AF12" s="46">
        <v>6671</v>
      </c>
      <c r="AG12" s="46">
        <v>150</v>
      </c>
      <c r="AH12" s="46">
        <v>40</v>
      </c>
      <c r="AI12" s="45">
        <v>75</v>
      </c>
      <c r="AJ12" s="46">
        <v>40</v>
      </c>
      <c r="AK12" s="46">
        <v>1</v>
      </c>
      <c r="AL12" s="46">
        <v>1</v>
      </c>
      <c r="AM12" s="46">
        <v>2</v>
      </c>
      <c r="AN12" s="46">
        <v>31</v>
      </c>
      <c r="AO12" s="46">
        <v>7017</v>
      </c>
      <c r="AP12" s="45">
        <v>54</v>
      </c>
      <c r="AQ12" s="46">
        <v>35</v>
      </c>
      <c r="AR12" s="46">
        <v>3</v>
      </c>
      <c r="AS12" s="46">
        <v>0</v>
      </c>
      <c r="AT12" s="46">
        <v>2</v>
      </c>
      <c r="AU12" s="46">
        <v>14</v>
      </c>
      <c r="AV12" s="46">
        <v>6630</v>
      </c>
      <c r="AW12" s="46">
        <v>150</v>
      </c>
      <c r="AX12" s="29">
        <v>68</v>
      </c>
      <c r="AY12" s="28">
        <v>48</v>
      </c>
      <c r="AZ12" s="28">
        <v>1</v>
      </c>
      <c r="BA12" s="28">
        <v>3</v>
      </c>
      <c r="BB12" s="28">
        <v>2</v>
      </c>
      <c r="BC12" s="28">
        <v>14</v>
      </c>
      <c r="BD12" s="28">
        <v>6175</v>
      </c>
      <c r="BE12" s="28">
        <v>150</v>
      </c>
      <c r="BF12" s="30">
        <v>56</v>
      </c>
      <c r="BG12" s="30">
        <v>53</v>
      </c>
      <c r="BH12" s="30">
        <v>1</v>
      </c>
      <c r="BI12" s="30">
        <v>1</v>
      </c>
      <c r="BJ12" s="30">
        <v>1</v>
      </c>
      <c r="BK12" s="30">
        <v>0</v>
      </c>
      <c r="BL12" s="30">
        <v>7376</v>
      </c>
      <c r="BM12" s="30">
        <v>150</v>
      </c>
      <c r="BN12" s="51">
        <v>50</v>
      </c>
      <c r="BO12" s="51">
        <v>31</v>
      </c>
      <c r="BP12" s="51">
        <v>1</v>
      </c>
      <c r="BQ12" s="51">
        <v>1</v>
      </c>
      <c r="BR12" s="51">
        <v>1</v>
      </c>
      <c r="BS12" s="51">
        <v>16</v>
      </c>
      <c r="BT12" s="51">
        <v>7</v>
      </c>
      <c r="BU12" s="51">
        <v>4465</v>
      </c>
      <c r="BV12" s="51">
        <v>150</v>
      </c>
      <c r="BW12" s="51">
        <v>50</v>
      </c>
      <c r="BX12" s="51">
        <v>31</v>
      </c>
      <c r="BY12" s="51">
        <v>1</v>
      </c>
      <c r="BZ12" s="51">
        <v>1</v>
      </c>
      <c r="CA12" s="51">
        <v>1</v>
      </c>
      <c r="CB12" s="51">
        <v>16</v>
      </c>
      <c r="CC12" s="51">
        <v>7</v>
      </c>
      <c r="CD12" s="51">
        <v>4465</v>
      </c>
      <c r="CE12" s="51">
        <v>150</v>
      </c>
    </row>
    <row r="13" spans="1:83" ht="12.75" customHeight="1" x14ac:dyDescent="0.2">
      <c r="A13" s="26" t="s">
        <v>44</v>
      </c>
      <c r="B13" s="27">
        <f t="shared" si="0"/>
        <v>115</v>
      </c>
      <c r="C13" s="27">
        <v>43</v>
      </c>
      <c r="D13" s="27">
        <v>6</v>
      </c>
      <c r="E13" s="27">
        <v>4</v>
      </c>
      <c r="F13" s="27">
        <v>2</v>
      </c>
      <c r="G13" s="27">
        <v>60</v>
      </c>
      <c r="H13" s="27">
        <v>12550</v>
      </c>
      <c r="I13" s="27">
        <v>200</v>
      </c>
      <c r="J13" s="31">
        <f>K13+L13+M13+N13+O13</f>
        <v>116</v>
      </c>
      <c r="K13" s="31">
        <v>55</v>
      </c>
      <c r="L13" s="31">
        <v>9</v>
      </c>
      <c r="M13" s="31">
        <v>6</v>
      </c>
      <c r="N13" s="31">
        <v>6</v>
      </c>
      <c r="O13" s="31">
        <v>40</v>
      </c>
      <c r="P13" s="31">
        <v>2159</v>
      </c>
      <c r="Q13" s="31">
        <v>200</v>
      </c>
      <c r="R13" s="41">
        <f t="shared" si="1"/>
        <v>142</v>
      </c>
      <c r="S13" s="27">
        <v>74</v>
      </c>
      <c r="T13" s="27">
        <v>8</v>
      </c>
      <c r="U13" s="27">
        <v>1</v>
      </c>
      <c r="V13" s="27">
        <v>5</v>
      </c>
      <c r="W13" s="27">
        <v>54</v>
      </c>
      <c r="X13" s="27">
        <v>10736</v>
      </c>
      <c r="Y13" s="27">
        <v>200</v>
      </c>
      <c r="Z13" s="45">
        <v>118</v>
      </c>
      <c r="AA13" s="46">
        <v>62</v>
      </c>
      <c r="AB13" s="46">
        <v>4</v>
      </c>
      <c r="AC13" s="46">
        <v>6</v>
      </c>
      <c r="AD13" s="46">
        <v>3</v>
      </c>
      <c r="AE13" s="46">
        <v>43</v>
      </c>
      <c r="AF13" s="46">
        <v>10406</v>
      </c>
      <c r="AG13" s="46">
        <v>200</v>
      </c>
      <c r="AH13" s="46">
        <v>90</v>
      </c>
      <c r="AI13" s="45">
        <v>146</v>
      </c>
      <c r="AJ13" s="46">
        <v>90</v>
      </c>
      <c r="AK13" s="46">
        <v>6</v>
      </c>
      <c r="AL13" s="46">
        <v>9</v>
      </c>
      <c r="AM13" s="46">
        <v>3</v>
      </c>
      <c r="AN13" s="46">
        <v>38</v>
      </c>
      <c r="AO13" s="46">
        <v>13903</v>
      </c>
      <c r="AP13" s="45">
        <v>126</v>
      </c>
      <c r="AQ13" s="46">
        <v>53</v>
      </c>
      <c r="AR13" s="46">
        <v>2</v>
      </c>
      <c r="AS13" s="46">
        <v>10</v>
      </c>
      <c r="AT13" s="46">
        <v>3</v>
      </c>
      <c r="AU13" s="46">
        <v>58</v>
      </c>
      <c r="AV13" s="46">
        <v>13272</v>
      </c>
      <c r="AW13" s="46">
        <v>200</v>
      </c>
      <c r="AX13" s="29">
        <v>141</v>
      </c>
      <c r="AY13" s="28">
        <v>77</v>
      </c>
      <c r="AZ13" s="28">
        <v>6</v>
      </c>
      <c r="BA13" s="28">
        <v>2</v>
      </c>
      <c r="BB13" s="28">
        <v>4</v>
      </c>
      <c r="BC13" s="28">
        <v>52</v>
      </c>
      <c r="BD13" s="28">
        <v>15612</v>
      </c>
      <c r="BE13" s="28">
        <v>200</v>
      </c>
      <c r="BF13" s="30">
        <v>134</v>
      </c>
      <c r="BG13" s="30">
        <v>65</v>
      </c>
      <c r="BH13" s="30">
        <v>5</v>
      </c>
      <c r="BI13" s="30">
        <v>9</v>
      </c>
      <c r="BJ13" s="30">
        <v>3</v>
      </c>
      <c r="BK13" s="30">
        <v>52</v>
      </c>
      <c r="BL13" s="30">
        <v>14654</v>
      </c>
      <c r="BM13" s="30">
        <v>200</v>
      </c>
      <c r="BN13" s="51">
        <v>105</v>
      </c>
      <c r="BO13" s="51">
        <v>57</v>
      </c>
      <c r="BP13" s="51">
        <v>0</v>
      </c>
      <c r="BQ13" s="51">
        <v>6</v>
      </c>
      <c r="BR13" s="51">
        <v>5</v>
      </c>
      <c r="BS13" s="51">
        <v>37</v>
      </c>
      <c r="BT13" s="51">
        <v>12</v>
      </c>
      <c r="BU13" s="51">
        <v>10952</v>
      </c>
      <c r="BV13" s="51">
        <v>200</v>
      </c>
      <c r="BW13" s="51">
        <v>105</v>
      </c>
      <c r="BX13" s="51">
        <v>57</v>
      </c>
      <c r="BY13" s="51">
        <v>0</v>
      </c>
      <c r="BZ13" s="51">
        <v>6</v>
      </c>
      <c r="CA13" s="51">
        <v>5</v>
      </c>
      <c r="CB13" s="51">
        <v>37</v>
      </c>
      <c r="CC13" s="51">
        <v>12</v>
      </c>
      <c r="CD13" s="51">
        <v>10952</v>
      </c>
      <c r="CE13" s="51">
        <v>200</v>
      </c>
    </row>
    <row r="14" spans="1:83" ht="19.5" customHeight="1" x14ac:dyDescent="0.2">
      <c r="A14" s="26" t="s">
        <v>45</v>
      </c>
      <c r="B14" s="27">
        <f t="shared" si="0"/>
        <v>16</v>
      </c>
      <c r="C14" s="27">
        <v>12</v>
      </c>
      <c r="D14" s="27">
        <v>1</v>
      </c>
      <c r="E14" s="27"/>
      <c r="F14" s="27">
        <v>3</v>
      </c>
      <c r="G14" s="27"/>
      <c r="H14" s="27">
        <v>4000</v>
      </c>
      <c r="I14" s="27">
        <v>150</v>
      </c>
      <c r="J14" s="31">
        <f>K14+L14+M14+N14+O14</f>
        <v>39</v>
      </c>
      <c r="K14" s="31">
        <v>36</v>
      </c>
      <c r="L14" s="31">
        <v>0</v>
      </c>
      <c r="M14" s="31">
        <v>0</v>
      </c>
      <c r="N14" s="31">
        <v>3</v>
      </c>
      <c r="O14" s="31">
        <v>0</v>
      </c>
      <c r="P14" s="31">
        <v>1812</v>
      </c>
      <c r="Q14" s="31">
        <v>190</v>
      </c>
      <c r="R14" s="41">
        <f t="shared" si="1"/>
        <v>61</v>
      </c>
      <c r="S14" s="27">
        <v>54</v>
      </c>
      <c r="T14" s="27">
        <v>2</v>
      </c>
      <c r="U14" s="27">
        <v>4</v>
      </c>
      <c r="V14" s="27">
        <v>1</v>
      </c>
      <c r="W14" s="27">
        <v>0</v>
      </c>
      <c r="X14" s="27">
        <v>4596</v>
      </c>
      <c r="Y14" s="27">
        <v>200</v>
      </c>
      <c r="Z14" s="45">
        <v>50</v>
      </c>
      <c r="AA14" s="46">
        <v>38</v>
      </c>
      <c r="AB14" s="46">
        <v>2</v>
      </c>
      <c r="AC14" s="46">
        <v>2</v>
      </c>
      <c r="AD14" s="46">
        <v>3</v>
      </c>
      <c r="AE14" s="46">
        <v>5</v>
      </c>
      <c r="AF14" s="46">
        <v>7000</v>
      </c>
      <c r="AG14" s="46">
        <v>300</v>
      </c>
      <c r="AH14" s="46">
        <v>22</v>
      </c>
      <c r="AI14" s="45">
        <v>30</v>
      </c>
      <c r="AJ14" s="46">
        <v>22</v>
      </c>
      <c r="AK14" s="46">
        <v>3</v>
      </c>
      <c r="AL14" s="46">
        <v>1</v>
      </c>
      <c r="AM14" s="46">
        <v>4</v>
      </c>
      <c r="AN14" s="46">
        <v>0</v>
      </c>
      <c r="AO14" s="46">
        <v>3043</v>
      </c>
      <c r="AP14" s="45">
        <v>60</v>
      </c>
      <c r="AQ14" s="46">
        <v>58</v>
      </c>
      <c r="AR14" s="46">
        <v>0</v>
      </c>
      <c r="AS14" s="46">
        <v>1</v>
      </c>
      <c r="AT14" s="46">
        <v>1</v>
      </c>
      <c r="AU14" s="46">
        <v>0</v>
      </c>
      <c r="AV14" s="46">
        <v>9502</v>
      </c>
      <c r="AW14" s="46">
        <v>200</v>
      </c>
      <c r="AX14" s="29">
        <v>42</v>
      </c>
      <c r="AY14" s="28">
        <v>41</v>
      </c>
      <c r="AZ14" s="28">
        <v>0</v>
      </c>
      <c r="BA14" s="28">
        <v>1</v>
      </c>
      <c r="BB14" s="28">
        <v>0</v>
      </c>
      <c r="BC14" s="28">
        <v>0</v>
      </c>
      <c r="BD14" s="28">
        <v>6805</v>
      </c>
      <c r="BE14" s="28">
        <v>200</v>
      </c>
      <c r="BF14" s="30">
        <v>35</v>
      </c>
      <c r="BG14" s="30">
        <v>24</v>
      </c>
      <c r="BH14" s="30">
        <v>3</v>
      </c>
      <c r="BI14" s="30">
        <v>3</v>
      </c>
      <c r="BJ14" s="30">
        <v>0</v>
      </c>
      <c r="BK14" s="30">
        <v>5</v>
      </c>
      <c r="BL14" s="30">
        <v>5632</v>
      </c>
      <c r="BM14" s="30">
        <v>200</v>
      </c>
      <c r="BN14" s="51">
        <v>30</v>
      </c>
      <c r="BO14" s="51">
        <v>21</v>
      </c>
      <c r="BP14" s="51">
        <v>2</v>
      </c>
      <c r="BQ14" s="51">
        <v>4</v>
      </c>
      <c r="BR14" s="51">
        <v>1</v>
      </c>
      <c r="BS14" s="51">
        <v>2</v>
      </c>
      <c r="BT14" s="51">
        <v>7</v>
      </c>
      <c r="BU14" s="51">
        <v>4211</v>
      </c>
      <c r="BV14" s="51">
        <v>200</v>
      </c>
      <c r="BW14" s="51">
        <v>30</v>
      </c>
      <c r="BX14" s="51">
        <v>21</v>
      </c>
      <c r="BY14" s="51">
        <v>2</v>
      </c>
      <c r="BZ14" s="51">
        <v>4</v>
      </c>
      <c r="CA14" s="51">
        <v>1</v>
      </c>
      <c r="CB14" s="51">
        <v>2</v>
      </c>
      <c r="CC14" s="51">
        <v>7</v>
      </c>
      <c r="CD14" s="51">
        <v>4211</v>
      </c>
      <c r="CE14" s="51">
        <v>200</v>
      </c>
    </row>
    <row r="15" spans="1:83" ht="12.75" customHeight="1" x14ac:dyDescent="0.2">
      <c r="A15" s="26" t="s">
        <v>46</v>
      </c>
      <c r="B15" s="27">
        <f t="shared" si="0"/>
        <v>69</v>
      </c>
      <c r="C15" s="27">
        <v>66</v>
      </c>
      <c r="D15" s="27"/>
      <c r="E15" s="27"/>
      <c r="F15" s="27">
        <v>3</v>
      </c>
      <c r="G15" s="27"/>
      <c r="H15" s="27">
        <v>1714</v>
      </c>
      <c r="I15" s="27">
        <v>200</v>
      </c>
      <c r="J15" s="31">
        <f>K15+L15+M15+N15+O15</f>
        <v>57</v>
      </c>
      <c r="K15" s="31">
        <v>54</v>
      </c>
      <c r="L15" s="31">
        <v>0</v>
      </c>
      <c r="M15" s="31">
        <v>0</v>
      </c>
      <c r="N15" s="31">
        <v>3</v>
      </c>
      <c r="O15" s="31">
        <v>0</v>
      </c>
      <c r="P15" s="31">
        <v>3447</v>
      </c>
      <c r="Q15" s="31">
        <v>200</v>
      </c>
      <c r="R15" s="41">
        <f t="shared" si="1"/>
        <v>77</v>
      </c>
      <c r="S15" s="27">
        <v>74</v>
      </c>
      <c r="T15" s="27">
        <v>0</v>
      </c>
      <c r="U15" s="27">
        <v>0</v>
      </c>
      <c r="V15" s="27">
        <v>3</v>
      </c>
      <c r="W15" s="27">
        <v>0</v>
      </c>
      <c r="X15" s="27">
        <v>3808</v>
      </c>
      <c r="Y15" s="27">
        <v>200</v>
      </c>
      <c r="Z15" s="45">
        <v>49</v>
      </c>
      <c r="AA15" s="46">
        <v>46</v>
      </c>
      <c r="AB15" s="46">
        <v>0</v>
      </c>
      <c r="AC15" s="46">
        <v>0</v>
      </c>
      <c r="AD15" s="46">
        <v>3</v>
      </c>
      <c r="AE15" s="46">
        <v>0</v>
      </c>
      <c r="AF15" s="46">
        <v>3172</v>
      </c>
      <c r="AG15" s="46">
        <v>200</v>
      </c>
      <c r="AH15" s="46">
        <v>52</v>
      </c>
      <c r="AI15" s="45">
        <v>60</v>
      </c>
      <c r="AJ15" s="46">
        <v>52</v>
      </c>
      <c r="AK15" s="46">
        <v>3</v>
      </c>
      <c r="AL15" s="46">
        <v>1</v>
      </c>
      <c r="AM15" s="46">
        <v>4</v>
      </c>
      <c r="AN15" s="46">
        <v>0</v>
      </c>
      <c r="AO15" s="46">
        <v>4300</v>
      </c>
      <c r="AP15" s="45">
        <v>64</v>
      </c>
      <c r="AQ15" s="46">
        <v>25</v>
      </c>
      <c r="AR15" s="46">
        <v>2</v>
      </c>
      <c r="AS15" s="46">
        <v>3</v>
      </c>
      <c r="AT15" s="46">
        <v>3</v>
      </c>
      <c r="AU15" s="46">
        <v>31</v>
      </c>
      <c r="AV15" s="46">
        <v>4700</v>
      </c>
      <c r="AW15" s="46">
        <v>150</v>
      </c>
      <c r="AX15" s="29">
        <v>120</v>
      </c>
      <c r="AY15" s="28">
        <v>84</v>
      </c>
      <c r="AZ15" s="28">
        <v>3</v>
      </c>
      <c r="BA15" s="28">
        <v>6</v>
      </c>
      <c r="BB15" s="28">
        <v>2</v>
      </c>
      <c r="BC15" s="28">
        <v>25</v>
      </c>
      <c r="BD15" s="28">
        <v>8900</v>
      </c>
      <c r="BE15" s="28">
        <v>150</v>
      </c>
      <c r="BF15" s="30">
        <v>123</v>
      </c>
      <c r="BG15" s="30">
        <v>70</v>
      </c>
      <c r="BH15" s="30">
        <v>3</v>
      </c>
      <c r="BI15" s="30">
        <v>6</v>
      </c>
      <c r="BJ15" s="30">
        <v>3</v>
      </c>
      <c r="BK15" s="30">
        <v>41</v>
      </c>
      <c r="BL15" s="30">
        <v>9168</v>
      </c>
      <c r="BM15" s="30">
        <v>150</v>
      </c>
      <c r="BN15" s="51">
        <v>32</v>
      </c>
      <c r="BO15" s="51">
        <v>18</v>
      </c>
      <c r="BP15" s="51">
        <v>0</v>
      </c>
      <c r="BQ15" s="51">
        <v>2</v>
      </c>
      <c r="BR15" s="51">
        <v>2</v>
      </c>
      <c r="BS15" s="51">
        <v>10</v>
      </c>
      <c r="BT15" s="51">
        <v>5</v>
      </c>
      <c r="BU15" s="51">
        <v>4086</v>
      </c>
      <c r="BV15" s="51">
        <v>150</v>
      </c>
      <c r="BW15" s="51">
        <v>32</v>
      </c>
      <c r="BX15" s="51">
        <v>18</v>
      </c>
      <c r="BY15" s="51">
        <v>0</v>
      </c>
      <c r="BZ15" s="51">
        <v>2</v>
      </c>
      <c r="CA15" s="51">
        <v>2</v>
      </c>
      <c r="CB15" s="51">
        <v>10</v>
      </c>
      <c r="CC15" s="51">
        <v>5</v>
      </c>
      <c r="CD15" s="51">
        <v>4086</v>
      </c>
      <c r="CE15" s="51">
        <v>150</v>
      </c>
    </row>
    <row r="16" spans="1:83" ht="12.75" customHeight="1" x14ac:dyDescent="0.2">
      <c r="A16" s="26" t="s">
        <v>47</v>
      </c>
      <c r="B16" s="31">
        <f>SUM(C16:G16)</f>
        <v>135</v>
      </c>
      <c r="C16" s="31">
        <v>107</v>
      </c>
      <c r="D16" s="31">
        <v>8</v>
      </c>
      <c r="E16" s="31">
        <v>4</v>
      </c>
      <c r="F16" s="31">
        <v>2</v>
      </c>
      <c r="G16" s="31">
        <v>14</v>
      </c>
      <c r="H16" s="31">
        <v>18950</v>
      </c>
      <c r="I16" s="31">
        <v>200</v>
      </c>
      <c r="J16" s="31">
        <f>SUM(K16:O16)</f>
        <v>126</v>
      </c>
      <c r="K16" s="31">
        <v>53</v>
      </c>
      <c r="L16" s="31">
        <v>10</v>
      </c>
      <c r="M16" s="31">
        <v>8</v>
      </c>
      <c r="N16" s="31">
        <v>2</v>
      </c>
      <c r="O16" s="31">
        <v>53</v>
      </c>
      <c r="P16" s="31">
        <v>13085</v>
      </c>
      <c r="Q16" s="31">
        <v>300</v>
      </c>
      <c r="R16" s="41">
        <f t="shared" si="1"/>
        <v>118</v>
      </c>
      <c r="S16" s="27">
        <v>61</v>
      </c>
      <c r="T16" s="27">
        <v>13</v>
      </c>
      <c r="U16" s="27">
        <v>11</v>
      </c>
      <c r="V16" s="27">
        <v>4</v>
      </c>
      <c r="W16" s="27">
        <v>29</v>
      </c>
      <c r="X16" s="27">
        <v>13515</v>
      </c>
      <c r="Y16" s="27">
        <v>300</v>
      </c>
      <c r="Z16" s="45">
        <v>171</v>
      </c>
      <c r="AA16" s="46">
        <v>80</v>
      </c>
      <c r="AB16" s="46">
        <v>23</v>
      </c>
      <c r="AC16" s="46">
        <v>18</v>
      </c>
      <c r="AD16" s="46">
        <v>5</v>
      </c>
      <c r="AE16" s="46">
        <v>45</v>
      </c>
      <c r="AF16" s="46">
        <v>14300</v>
      </c>
      <c r="AG16" s="46">
        <v>300</v>
      </c>
      <c r="AH16" s="46">
        <v>70</v>
      </c>
      <c r="AI16" s="45">
        <v>126</v>
      </c>
      <c r="AJ16" s="46">
        <v>70</v>
      </c>
      <c r="AK16" s="46">
        <v>11</v>
      </c>
      <c r="AL16" s="46">
        <v>5</v>
      </c>
      <c r="AM16" s="46">
        <v>5</v>
      </c>
      <c r="AN16" s="46">
        <v>35</v>
      </c>
      <c r="AO16" s="46">
        <v>14368</v>
      </c>
      <c r="AP16" s="45">
        <v>154</v>
      </c>
      <c r="AQ16" s="46">
        <v>79</v>
      </c>
      <c r="AR16" s="46">
        <v>10</v>
      </c>
      <c r="AS16" s="46">
        <v>7</v>
      </c>
      <c r="AT16" s="46">
        <v>5</v>
      </c>
      <c r="AU16" s="46">
        <v>53</v>
      </c>
      <c r="AV16" s="46">
        <v>15450</v>
      </c>
      <c r="AW16" s="46">
        <v>350</v>
      </c>
      <c r="AX16" s="29">
        <v>146</v>
      </c>
      <c r="AY16" s="28">
        <v>78</v>
      </c>
      <c r="AZ16" s="28">
        <v>9</v>
      </c>
      <c r="BA16" s="28">
        <v>8</v>
      </c>
      <c r="BB16" s="28">
        <v>5</v>
      </c>
      <c r="BC16" s="28">
        <v>46</v>
      </c>
      <c r="BD16" s="28">
        <v>18900</v>
      </c>
      <c r="BE16" s="28">
        <v>350</v>
      </c>
      <c r="BF16" s="30">
        <v>103</v>
      </c>
      <c r="BG16" s="30">
        <v>53</v>
      </c>
      <c r="BH16" s="30">
        <v>6</v>
      </c>
      <c r="BI16" s="30">
        <v>5</v>
      </c>
      <c r="BJ16" s="30">
        <v>4</v>
      </c>
      <c r="BK16" s="30">
        <v>35</v>
      </c>
      <c r="BL16" s="30">
        <v>17300</v>
      </c>
      <c r="BM16" s="30">
        <v>350</v>
      </c>
      <c r="BN16" s="51">
        <v>89</v>
      </c>
      <c r="BO16" s="51">
        <v>70</v>
      </c>
      <c r="BP16" s="51">
        <v>0</v>
      </c>
      <c r="BQ16" s="51">
        <v>5</v>
      </c>
      <c r="BR16" s="51">
        <v>5</v>
      </c>
      <c r="BS16" s="51">
        <v>9</v>
      </c>
      <c r="BT16" s="51">
        <v>6</v>
      </c>
      <c r="BU16" s="51">
        <v>15670</v>
      </c>
      <c r="BV16" s="51">
        <v>350</v>
      </c>
      <c r="BW16" s="51">
        <v>89</v>
      </c>
      <c r="BX16" s="51">
        <v>70</v>
      </c>
      <c r="BY16" s="51">
        <v>0</v>
      </c>
      <c r="BZ16" s="51">
        <v>5</v>
      </c>
      <c r="CA16" s="51">
        <v>5</v>
      </c>
      <c r="CB16" s="51">
        <v>9</v>
      </c>
      <c r="CC16" s="51">
        <v>6</v>
      </c>
      <c r="CD16" s="51">
        <v>15670</v>
      </c>
      <c r="CE16" s="51">
        <v>350</v>
      </c>
    </row>
    <row r="17" spans="1:83" ht="19.5" customHeight="1" x14ac:dyDescent="0.2">
      <c r="A17" s="33" t="s">
        <v>48</v>
      </c>
      <c r="B17" s="34">
        <f t="shared" ref="B17:I17" si="3">SUM(B5:B16)</f>
        <v>1033</v>
      </c>
      <c r="C17" s="34">
        <f t="shared" si="3"/>
        <v>698</v>
      </c>
      <c r="D17" s="34">
        <f t="shared" si="3"/>
        <v>120</v>
      </c>
      <c r="E17" s="34">
        <f t="shared" si="3"/>
        <v>46</v>
      </c>
      <c r="F17" s="34">
        <f t="shared" si="3"/>
        <v>33</v>
      </c>
      <c r="G17" s="34">
        <f t="shared" si="3"/>
        <v>136</v>
      </c>
      <c r="H17" s="34">
        <f t="shared" si="3"/>
        <v>87857</v>
      </c>
      <c r="I17" s="34">
        <f t="shared" si="3"/>
        <v>2260</v>
      </c>
      <c r="J17" s="38">
        <f t="shared" ref="J17" si="4">SUM(J5:J16)</f>
        <v>994</v>
      </c>
      <c r="K17" s="38">
        <f t="shared" ref="K17" si="5">SUM(K5:K16)</f>
        <v>638</v>
      </c>
      <c r="L17" s="38">
        <f t="shared" ref="L17" si="6">SUM(L5:L16)</f>
        <v>75</v>
      </c>
      <c r="M17" s="38">
        <f t="shared" ref="M17" si="7">SUM(M5:M16)</f>
        <v>54</v>
      </c>
      <c r="N17" s="38">
        <f t="shared" ref="N17" si="8">SUM(N5:N16)</f>
        <v>39</v>
      </c>
      <c r="O17" s="38">
        <f t="shared" ref="O17" si="9">SUM(O5:O16)</f>
        <v>188</v>
      </c>
      <c r="P17" s="38">
        <f t="shared" ref="P17" si="10">SUM(P5:P16)</f>
        <v>80790</v>
      </c>
      <c r="Q17" s="38">
        <f t="shared" ref="Q17" si="11">SUM(Q5:Q16)</f>
        <v>2450</v>
      </c>
      <c r="R17" s="42">
        <f t="shared" ref="R17" si="12">SUM(R5:R16)</f>
        <v>989</v>
      </c>
      <c r="S17" s="42">
        <f t="shared" ref="S17" si="13">SUM(S5:S16)</f>
        <v>679</v>
      </c>
      <c r="T17" s="42">
        <f t="shared" ref="T17" si="14">SUM(T5:T16)</f>
        <v>71</v>
      </c>
      <c r="U17" s="42">
        <f t="shared" ref="U17" si="15">SUM(U5:U16)</f>
        <v>68</v>
      </c>
      <c r="V17" s="42">
        <f t="shared" ref="V17" si="16">SUM(V5:V16)</f>
        <v>45</v>
      </c>
      <c r="W17" s="42">
        <f t="shared" ref="W17" si="17">SUM(W5:W16)</f>
        <v>126</v>
      </c>
      <c r="X17" s="42">
        <f t="shared" ref="X17" si="18">SUM(X5:X16)</f>
        <v>103751</v>
      </c>
      <c r="Y17" s="42">
        <f t="shared" ref="Y17" si="19">SUM(Y5:Y16)</f>
        <v>2530</v>
      </c>
      <c r="Z17" s="47">
        <f t="shared" ref="Z17" si="20">SUM(Z5:Z16)</f>
        <v>903</v>
      </c>
      <c r="AA17" s="47">
        <f t="shared" ref="AA17" si="21">SUM(AA5:AA16)</f>
        <v>566</v>
      </c>
      <c r="AB17" s="47">
        <f t="shared" ref="AB17" si="22">SUM(AB5:AB16)</f>
        <v>80</v>
      </c>
      <c r="AC17" s="47">
        <f t="shared" ref="AC17" si="23">SUM(AC5:AC16)</f>
        <v>63</v>
      </c>
      <c r="AD17" s="47">
        <f t="shared" ref="AD17" si="24">SUM(AD5:AD16)</f>
        <v>38</v>
      </c>
      <c r="AE17" s="47">
        <f t="shared" ref="AE17" si="25">SUM(AE5:AE16)</f>
        <v>156</v>
      </c>
      <c r="AF17" s="47">
        <f t="shared" ref="AF17" si="26">SUM(AF5:AF16)</f>
        <v>119196</v>
      </c>
      <c r="AG17" s="47">
        <f t="shared" ref="AG17" si="27">SUM(AG5:AG16)</f>
        <v>2620</v>
      </c>
      <c r="AH17" s="48">
        <v>747</v>
      </c>
      <c r="AI17" s="48">
        <v>1170</v>
      </c>
      <c r="AJ17" s="48">
        <v>747</v>
      </c>
      <c r="AK17" s="48">
        <v>77</v>
      </c>
      <c r="AL17" s="48">
        <v>55</v>
      </c>
      <c r="AM17" s="48">
        <v>43</v>
      </c>
      <c r="AN17" s="48">
        <v>248</v>
      </c>
      <c r="AO17" s="48">
        <v>124763</v>
      </c>
      <c r="AP17" s="48">
        <f t="shared" ref="AP17" si="28">SUM(AP5:AP16)</f>
        <v>1235</v>
      </c>
      <c r="AQ17" s="48">
        <f t="shared" ref="AQ17" si="29">SUM(AQ5:AQ16)</f>
        <v>667</v>
      </c>
      <c r="AR17" s="48">
        <f t="shared" ref="AR17" si="30">SUM(AR5:AR16)</f>
        <v>128</v>
      </c>
      <c r="AS17" s="48">
        <f t="shared" ref="AS17" si="31">SUM(AS5:AS16)</f>
        <v>89</v>
      </c>
      <c r="AT17" s="48">
        <f t="shared" ref="AT17" si="32">SUM(AT5:AT16)</f>
        <v>41</v>
      </c>
      <c r="AU17" s="48">
        <f t="shared" ref="AU17" si="33">SUM(AU5:AU16)</f>
        <v>310</v>
      </c>
      <c r="AV17" s="48">
        <f t="shared" ref="AV17" si="34">SUM(AV5:AV16)</f>
        <v>116912</v>
      </c>
      <c r="AW17" s="48">
        <f t="shared" ref="AW17" si="35">SUM(AW5:AW16)</f>
        <v>2490</v>
      </c>
      <c r="AX17" s="32">
        <v>1207</v>
      </c>
      <c r="AY17" s="32">
        <v>745</v>
      </c>
      <c r="AZ17" s="32">
        <v>78</v>
      </c>
      <c r="BA17" s="32">
        <v>59</v>
      </c>
      <c r="BB17" s="32">
        <v>40</v>
      </c>
      <c r="BC17" s="32">
        <v>285</v>
      </c>
      <c r="BD17" s="32">
        <v>143980</v>
      </c>
      <c r="BE17" s="32">
        <v>2480</v>
      </c>
      <c r="BF17" s="50">
        <f t="shared" ref="BF17" si="36">SUM(BF5:BF16)</f>
        <v>1223</v>
      </c>
      <c r="BG17" s="50">
        <f t="shared" ref="BG17" si="37">SUM(BG5:BG16)</f>
        <v>738</v>
      </c>
      <c r="BH17" s="50">
        <f t="shared" ref="BH17" si="38">SUM(BH5:BH16)</f>
        <v>73</v>
      </c>
      <c r="BI17" s="50">
        <f t="shared" ref="BI17" si="39">SUM(BI5:BI16)</f>
        <v>61</v>
      </c>
      <c r="BJ17" s="50">
        <f t="shared" ref="BJ17" si="40">SUM(BJ5:BJ16)</f>
        <v>41</v>
      </c>
      <c r="BK17" s="50">
        <f t="shared" ref="BK17" si="41">SUM(BK5:BK16)</f>
        <v>310</v>
      </c>
      <c r="BL17" s="50">
        <f t="shared" ref="BL17" si="42">SUM(BL5:BL16)</f>
        <v>135618</v>
      </c>
      <c r="BM17" s="50">
        <f t="shared" ref="BM17" si="43">SUM(BM5:BM16)</f>
        <v>2480</v>
      </c>
      <c r="BN17" s="52">
        <v>917</v>
      </c>
      <c r="BO17" s="52">
        <v>539</v>
      </c>
      <c r="BP17" s="52">
        <v>36</v>
      </c>
      <c r="BQ17" s="52">
        <v>52</v>
      </c>
      <c r="BR17" s="52">
        <v>39</v>
      </c>
      <c r="BS17" s="52">
        <v>251</v>
      </c>
      <c r="BT17" s="53">
        <v>95</v>
      </c>
      <c r="BU17" s="52">
        <v>109115</v>
      </c>
      <c r="BV17" s="53">
        <v>2480</v>
      </c>
      <c r="BW17" s="52">
        <v>917</v>
      </c>
      <c r="BX17" s="52">
        <v>539</v>
      </c>
      <c r="BY17" s="52">
        <v>36</v>
      </c>
      <c r="BZ17" s="52">
        <v>52</v>
      </c>
      <c r="CA17" s="52">
        <v>39</v>
      </c>
      <c r="CB17" s="52">
        <v>251</v>
      </c>
      <c r="CC17" s="53">
        <v>95</v>
      </c>
      <c r="CD17" s="52">
        <v>109115</v>
      </c>
      <c r="CE17" s="53">
        <v>2480</v>
      </c>
    </row>
    <row r="18" spans="1:83" ht="37.5" customHeight="1" x14ac:dyDescent="0.2">
      <c r="B18" s="35"/>
      <c r="C18" s="35"/>
      <c r="D18" s="35"/>
      <c r="E18" s="35"/>
      <c r="F18" s="35"/>
      <c r="G18" s="35"/>
      <c r="H18" s="35"/>
      <c r="I18" s="35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36"/>
      <c r="AA18" s="36"/>
      <c r="AB18" s="36"/>
      <c r="AC18" s="36"/>
      <c r="AD18" s="36"/>
      <c r="AE18" s="36"/>
      <c r="AF18" s="36"/>
      <c r="AG18" s="36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83" ht="25.5" customHeight="1" x14ac:dyDescent="0.2"/>
  </sheetData>
  <mergeCells count="53">
    <mergeCell ref="BF2:BM2"/>
    <mergeCell ref="BN2:BV2"/>
    <mergeCell ref="BW2:CE2"/>
    <mergeCell ref="BW3:BW4"/>
    <mergeCell ref="BX3:CB3"/>
    <mergeCell ref="CC3:CC4"/>
    <mergeCell ref="CD3:CD4"/>
    <mergeCell ref="CE3:CE4"/>
    <mergeCell ref="AX2:BE2"/>
    <mergeCell ref="AX3:AX4"/>
    <mergeCell ref="AY3:BC3"/>
    <mergeCell ref="BD3:BD4"/>
    <mergeCell ref="BE3:BE4"/>
    <mergeCell ref="A2:A4"/>
    <mergeCell ref="B2:I2"/>
    <mergeCell ref="P3:P4"/>
    <mergeCell ref="Q3:Q4"/>
    <mergeCell ref="R3:R4"/>
    <mergeCell ref="S3:W3"/>
    <mergeCell ref="J2:Q2"/>
    <mergeCell ref="R2:Y2"/>
    <mergeCell ref="AP2:AW2"/>
    <mergeCell ref="B3:B4"/>
    <mergeCell ref="C3:G3"/>
    <mergeCell ref="H3:H4"/>
    <mergeCell ref="I3:I4"/>
    <mergeCell ref="J3:J4"/>
    <mergeCell ref="K3:O3"/>
    <mergeCell ref="AH2:AO2"/>
    <mergeCell ref="Z2:AG2"/>
    <mergeCell ref="AQ3:AU3"/>
    <mergeCell ref="X3:X4"/>
    <mergeCell ref="Y3:Y4"/>
    <mergeCell ref="Z3:Z4"/>
    <mergeCell ref="AA3:AE3"/>
    <mergeCell ref="AF3:AF4"/>
    <mergeCell ref="AG3:AG4"/>
    <mergeCell ref="AH3:AH4"/>
    <mergeCell ref="AI3:AM3"/>
    <mergeCell ref="AN3:AN4"/>
    <mergeCell ref="AO3:AO4"/>
    <mergeCell ref="AP3:AP4"/>
    <mergeCell ref="AW3:AW4"/>
    <mergeCell ref="BT3:BT4"/>
    <mergeCell ref="BU3:BU4"/>
    <mergeCell ref="BV3:BV4"/>
    <mergeCell ref="BF3:BF4"/>
    <mergeCell ref="BG3:BK3"/>
    <mergeCell ref="BL3:BL4"/>
    <mergeCell ref="BM3:BM4"/>
    <mergeCell ref="BN3:BN4"/>
    <mergeCell ref="BO3:BS3"/>
    <mergeCell ref="AV3:AV4"/>
  </mergeCells>
  <pageMargins left="1.1811023622047245" right="0.59055118110236227" top="0.78740157480314965" bottom="0.78740157480314965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"/>
  <sheetViews>
    <sheetView topLeftCell="C1" workbookViewId="0">
      <selection activeCell="AM10" sqref="AM10"/>
    </sheetView>
  </sheetViews>
  <sheetFormatPr defaultRowHeight="12.75" x14ac:dyDescent="0.2"/>
  <cols>
    <col min="1" max="1" width="18.28515625" style="56" hidden="1" customWidth="1"/>
    <col min="2" max="2" width="9.140625" style="56" hidden="1" customWidth="1"/>
    <col min="3" max="3" width="19.28515625" style="56" customWidth="1"/>
    <col min="4" max="14" width="5.28515625" style="56" customWidth="1"/>
    <col min="15" max="15" width="4.28515625" style="56" customWidth="1"/>
    <col min="16" max="27" width="6.140625" style="55" customWidth="1"/>
    <col min="28" max="30" width="6" style="55" customWidth="1"/>
    <col min="31" max="33" width="6" style="56" customWidth="1"/>
    <col min="34" max="39" width="7" style="56" customWidth="1"/>
    <col min="40" max="16384" width="9.140625" style="56"/>
  </cols>
  <sheetData>
    <row r="1" spans="3:39" x14ac:dyDescent="0.2">
      <c r="C1" s="54" t="s">
        <v>62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3:39" ht="12.75" customHeight="1" x14ac:dyDescent="0.2"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3:39" s="57" customFormat="1" ht="21" customHeight="1" x14ac:dyDescent="0.2">
      <c r="C3" s="116" t="s">
        <v>49</v>
      </c>
      <c r="D3" s="117">
        <v>2009</v>
      </c>
      <c r="E3" s="117"/>
      <c r="F3" s="117"/>
      <c r="G3" s="117"/>
      <c r="H3" s="117">
        <v>2010</v>
      </c>
      <c r="I3" s="117"/>
      <c r="J3" s="117"/>
      <c r="K3" s="117"/>
      <c r="L3" s="117">
        <v>2011</v>
      </c>
      <c r="M3" s="117"/>
      <c r="N3" s="117"/>
      <c r="O3" s="118"/>
      <c r="P3" s="117">
        <v>2012</v>
      </c>
      <c r="Q3" s="117"/>
      <c r="R3" s="117"/>
      <c r="S3" s="117"/>
      <c r="T3" s="117">
        <v>2013</v>
      </c>
      <c r="U3" s="117"/>
      <c r="V3" s="117"/>
      <c r="W3" s="117"/>
      <c r="X3" s="117">
        <v>2015</v>
      </c>
      <c r="Y3" s="117"/>
      <c r="Z3" s="117"/>
      <c r="AA3" s="118"/>
      <c r="AB3" s="117">
        <v>2016</v>
      </c>
      <c r="AC3" s="117"/>
      <c r="AD3" s="117"/>
      <c r="AE3" s="117"/>
      <c r="AF3" s="117">
        <v>2017</v>
      </c>
      <c r="AG3" s="117"/>
      <c r="AH3" s="117"/>
      <c r="AI3" s="118"/>
      <c r="AJ3" s="117">
        <v>2018</v>
      </c>
      <c r="AK3" s="117"/>
      <c r="AL3" s="117"/>
      <c r="AM3" s="118"/>
    </row>
    <row r="4" spans="3:39" ht="83.25" customHeight="1" x14ac:dyDescent="0.2">
      <c r="C4" s="116"/>
      <c r="D4" s="71" t="s">
        <v>50</v>
      </c>
      <c r="E4" s="71" t="s">
        <v>51</v>
      </c>
      <c r="F4" s="71" t="s">
        <v>52</v>
      </c>
      <c r="G4" s="71" t="s">
        <v>53</v>
      </c>
      <c r="H4" s="71" t="s">
        <v>50</v>
      </c>
      <c r="I4" s="71" t="s">
        <v>51</v>
      </c>
      <c r="J4" s="71" t="s">
        <v>52</v>
      </c>
      <c r="K4" s="71" t="s">
        <v>53</v>
      </c>
      <c r="L4" s="71" t="s">
        <v>50</v>
      </c>
      <c r="M4" s="71" t="s">
        <v>51</v>
      </c>
      <c r="N4" s="71" t="s">
        <v>52</v>
      </c>
      <c r="O4" s="72" t="s">
        <v>53</v>
      </c>
      <c r="P4" s="71" t="s">
        <v>50</v>
      </c>
      <c r="Q4" s="71" t="s">
        <v>51</v>
      </c>
      <c r="R4" s="71" t="s">
        <v>52</v>
      </c>
      <c r="S4" s="71" t="s">
        <v>53</v>
      </c>
      <c r="T4" s="71" t="s">
        <v>50</v>
      </c>
      <c r="U4" s="71" t="s">
        <v>51</v>
      </c>
      <c r="V4" s="71" t="s">
        <v>52</v>
      </c>
      <c r="W4" s="71" t="s">
        <v>53</v>
      </c>
      <c r="X4" s="71" t="s">
        <v>50</v>
      </c>
      <c r="Y4" s="71" t="s">
        <v>51</v>
      </c>
      <c r="Z4" s="71" t="s">
        <v>52</v>
      </c>
      <c r="AA4" s="72" t="s">
        <v>53</v>
      </c>
      <c r="AB4" s="71" t="s">
        <v>50</v>
      </c>
      <c r="AC4" s="71" t="s">
        <v>51</v>
      </c>
      <c r="AD4" s="71" t="s">
        <v>52</v>
      </c>
      <c r="AE4" s="71" t="s">
        <v>53</v>
      </c>
      <c r="AF4" s="71" t="s">
        <v>50</v>
      </c>
      <c r="AG4" s="71" t="s">
        <v>51</v>
      </c>
      <c r="AH4" s="71" t="s">
        <v>52</v>
      </c>
      <c r="AI4" s="72" t="s">
        <v>53</v>
      </c>
      <c r="AJ4" s="71" t="s">
        <v>50</v>
      </c>
      <c r="AK4" s="71" t="s">
        <v>51</v>
      </c>
      <c r="AL4" s="71" t="s">
        <v>52</v>
      </c>
      <c r="AM4" s="72" t="s">
        <v>53</v>
      </c>
    </row>
    <row r="5" spans="3:39" s="65" customFormat="1" ht="18.75" customHeight="1" x14ac:dyDescent="0.2">
      <c r="C5" s="58" t="s">
        <v>54</v>
      </c>
      <c r="D5" s="59">
        <v>299</v>
      </c>
      <c r="E5" s="59">
        <v>210</v>
      </c>
      <c r="F5" s="59">
        <v>28</v>
      </c>
      <c r="G5" s="60" t="s">
        <v>55</v>
      </c>
      <c r="H5" s="59">
        <v>285</v>
      </c>
      <c r="I5" s="59">
        <v>187</v>
      </c>
      <c r="J5" s="59">
        <v>37</v>
      </c>
      <c r="K5" s="59">
        <v>9</v>
      </c>
      <c r="L5" s="61">
        <v>209</v>
      </c>
      <c r="M5" s="61">
        <v>153</v>
      </c>
      <c r="N5" s="59">
        <v>37</v>
      </c>
      <c r="O5" s="62" t="s">
        <v>55</v>
      </c>
      <c r="P5" s="62" t="s">
        <v>59</v>
      </c>
      <c r="Q5" s="62" t="s">
        <v>59</v>
      </c>
      <c r="R5" s="62" t="s">
        <v>59</v>
      </c>
      <c r="S5" s="62" t="s">
        <v>59</v>
      </c>
      <c r="T5" s="62" t="s">
        <v>59</v>
      </c>
      <c r="U5" s="62" t="s">
        <v>59</v>
      </c>
      <c r="V5" s="62" t="s">
        <v>59</v>
      </c>
      <c r="W5" s="62" t="s">
        <v>59</v>
      </c>
      <c r="X5" s="62" t="s">
        <v>59</v>
      </c>
      <c r="Y5" s="62" t="s">
        <v>59</v>
      </c>
      <c r="Z5" s="62" t="s">
        <v>59</v>
      </c>
      <c r="AA5" s="62" t="s">
        <v>59</v>
      </c>
      <c r="AB5" s="62" t="s">
        <v>59</v>
      </c>
      <c r="AC5" s="62" t="s">
        <v>59</v>
      </c>
      <c r="AD5" s="62" t="s">
        <v>59</v>
      </c>
      <c r="AE5" s="62" t="s">
        <v>59</v>
      </c>
      <c r="AF5" s="62" t="s">
        <v>59</v>
      </c>
      <c r="AG5" s="62" t="s">
        <v>59</v>
      </c>
      <c r="AH5" s="62" t="s">
        <v>59</v>
      </c>
      <c r="AI5" s="62" t="s">
        <v>59</v>
      </c>
      <c r="AJ5" s="62" t="s">
        <v>59</v>
      </c>
      <c r="AK5" s="62" t="s">
        <v>59</v>
      </c>
      <c r="AL5" s="62" t="s">
        <v>59</v>
      </c>
      <c r="AM5" s="62" t="s">
        <v>59</v>
      </c>
    </row>
    <row r="6" spans="3:39" ht="12.75" customHeight="1" x14ac:dyDescent="0.2">
      <c r="C6" s="58" t="s">
        <v>56</v>
      </c>
      <c r="D6" s="59">
        <v>262</v>
      </c>
      <c r="E6" s="59">
        <v>48</v>
      </c>
      <c r="F6" s="59">
        <v>123</v>
      </c>
      <c r="G6" s="60">
        <v>12</v>
      </c>
      <c r="H6" s="59">
        <v>409</v>
      </c>
      <c r="I6" s="59">
        <v>175</v>
      </c>
      <c r="J6" s="59">
        <v>136</v>
      </c>
      <c r="K6" s="59"/>
      <c r="L6" s="61">
        <v>308</v>
      </c>
      <c r="M6" s="61">
        <v>148</v>
      </c>
      <c r="N6" s="59">
        <v>136</v>
      </c>
      <c r="O6" s="60" t="s">
        <v>55</v>
      </c>
      <c r="P6" s="68">
        <v>298</v>
      </c>
      <c r="Q6" s="68">
        <v>98</v>
      </c>
      <c r="R6" s="68">
        <v>152</v>
      </c>
      <c r="S6" s="68">
        <v>3</v>
      </c>
      <c r="T6" s="68">
        <v>1384</v>
      </c>
      <c r="U6" s="68">
        <v>398</v>
      </c>
      <c r="V6" s="68">
        <v>215</v>
      </c>
      <c r="W6" s="68">
        <v>63</v>
      </c>
      <c r="X6" s="68">
        <v>3298</v>
      </c>
      <c r="Y6" s="68">
        <v>898</v>
      </c>
      <c r="Z6" s="68">
        <v>217</v>
      </c>
      <c r="AA6" s="62" t="s">
        <v>55</v>
      </c>
      <c r="AB6" s="68">
        <v>2545</v>
      </c>
      <c r="AC6" s="68">
        <v>496</v>
      </c>
      <c r="AD6" s="68">
        <v>211</v>
      </c>
      <c r="AE6" s="62" t="s">
        <v>55</v>
      </c>
      <c r="AF6" s="68">
        <v>1298</v>
      </c>
      <c r="AG6" s="68">
        <v>498</v>
      </c>
      <c r="AH6" s="68">
        <v>211</v>
      </c>
      <c r="AI6" s="62" t="s">
        <v>55</v>
      </c>
      <c r="AJ6" s="68"/>
      <c r="AK6" s="68"/>
      <c r="AL6" s="68"/>
      <c r="AM6" s="62"/>
    </row>
    <row r="7" spans="3:39" ht="12.75" customHeight="1" x14ac:dyDescent="0.2">
      <c r="C7" s="58" t="s">
        <v>57</v>
      </c>
      <c r="D7" s="59">
        <v>350</v>
      </c>
      <c r="E7" s="59">
        <v>120</v>
      </c>
      <c r="F7" s="59">
        <v>244</v>
      </c>
      <c r="G7" s="60" t="s">
        <v>55</v>
      </c>
      <c r="H7" s="59">
        <v>142</v>
      </c>
      <c r="I7" s="59">
        <v>90</v>
      </c>
      <c r="J7" s="59">
        <v>246</v>
      </c>
      <c r="K7" s="59">
        <v>2</v>
      </c>
      <c r="L7" s="61">
        <v>125</v>
      </c>
      <c r="M7" s="61">
        <v>85</v>
      </c>
      <c r="N7" s="59">
        <v>246</v>
      </c>
      <c r="O7" s="62" t="s">
        <v>55</v>
      </c>
      <c r="P7" s="68">
        <v>120</v>
      </c>
      <c r="Q7" s="68">
        <v>65</v>
      </c>
      <c r="R7" s="68">
        <v>408</v>
      </c>
      <c r="S7" s="62" t="s">
        <v>55</v>
      </c>
      <c r="T7" s="68">
        <v>120</v>
      </c>
      <c r="U7" s="68">
        <v>65</v>
      </c>
      <c r="V7" s="68">
        <v>408</v>
      </c>
      <c r="W7" s="62" t="s">
        <v>55</v>
      </c>
      <c r="X7" s="68">
        <v>650</v>
      </c>
      <c r="Y7" s="68">
        <v>200</v>
      </c>
      <c r="Z7" s="68">
        <v>506</v>
      </c>
      <c r="AA7" s="62" t="s">
        <v>55</v>
      </c>
      <c r="AB7" s="68">
        <v>380</v>
      </c>
      <c r="AC7" s="68">
        <v>200</v>
      </c>
      <c r="AD7" s="68">
        <v>535</v>
      </c>
      <c r="AE7" s="68">
        <v>29</v>
      </c>
      <c r="AF7" s="68">
        <v>650</v>
      </c>
      <c r="AG7" s="68">
        <v>200</v>
      </c>
      <c r="AH7" s="68">
        <v>535</v>
      </c>
      <c r="AI7" s="62" t="s">
        <v>55</v>
      </c>
      <c r="AJ7" s="68"/>
      <c r="AK7" s="68"/>
      <c r="AL7" s="68"/>
      <c r="AM7" s="62"/>
    </row>
    <row r="8" spans="3:39" s="65" customFormat="1" ht="18.75" customHeight="1" x14ac:dyDescent="0.2">
      <c r="C8" s="66" t="s">
        <v>58</v>
      </c>
      <c r="D8" s="67" t="s">
        <v>59</v>
      </c>
      <c r="E8" s="67" t="s">
        <v>59</v>
      </c>
      <c r="F8" s="67" t="s">
        <v>59</v>
      </c>
      <c r="G8" s="67" t="s">
        <v>59</v>
      </c>
      <c r="H8" s="67" t="s">
        <v>59</v>
      </c>
      <c r="I8" s="67" t="s">
        <v>59</v>
      </c>
      <c r="J8" s="67" t="s">
        <v>59</v>
      </c>
      <c r="K8" s="67" t="s">
        <v>59</v>
      </c>
      <c r="L8" s="63">
        <v>385</v>
      </c>
      <c r="M8" s="63">
        <v>165</v>
      </c>
      <c r="N8" s="60">
        <v>22</v>
      </c>
      <c r="O8" s="62">
        <v>22</v>
      </c>
      <c r="P8" s="62">
        <v>350</v>
      </c>
      <c r="Q8" s="62">
        <v>100</v>
      </c>
      <c r="R8" s="62">
        <v>103</v>
      </c>
      <c r="S8" s="62">
        <v>55</v>
      </c>
      <c r="T8" s="62">
        <v>1200</v>
      </c>
      <c r="U8" s="62">
        <v>550</v>
      </c>
      <c r="V8" s="62">
        <v>103</v>
      </c>
      <c r="W8" s="62" t="s">
        <v>55</v>
      </c>
      <c r="X8" s="62">
        <v>200</v>
      </c>
      <c r="Y8" s="62">
        <v>95</v>
      </c>
      <c r="Z8" s="62">
        <v>121</v>
      </c>
      <c r="AA8" s="62" t="s">
        <v>55</v>
      </c>
      <c r="AB8" s="62">
        <v>567</v>
      </c>
      <c r="AC8" s="62">
        <v>216</v>
      </c>
      <c r="AD8" s="62">
        <v>121</v>
      </c>
      <c r="AE8" s="62" t="s">
        <v>55</v>
      </c>
      <c r="AF8" s="68">
        <v>564</v>
      </c>
      <c r="AG8" s="68">
        <v>105</v>
      </c>
      <c r="AH8" s="68">
        <v>128</v>
      </c>
      <c r="AI8" s="62" t="s">
        <v>55</v>
      </c>
      <c r="AJ8" s="68"/>
      <c r="AK8" s="68"/>
      <c r="AL8" s="68"/>
      <c r="AM8" s="62"/>
    </row>
    <row r="9" spans="3:39" ht="12.75" customHeight="1" x14ac:dyDescent="0.2">
      <c r="C9" s="66" t="s">
        <v>60</v>
      </c>
      <c r="D9" s="67" t="s">
        <v>59</v>
      </c>
      <c r="E9" s="67" t="s">
        <v>59</v>
      </c>
      <c r="F9" s="67" t="s">
        <v>59</v>
      </c>
      <c r="G9" s="67" t="s">
        <v>59</v>
      </c>
      <c r="H9" s="67" t="s">
        <v>59</v>
      </c>
      <c r="I9" s="67" t="s">
        <v>59</v>
      </c>
      <c r="J9" s="67" t="s">
        <v>59</v>
      </c>
      <c r="K9" s="67" t="s">
        <v>59</v>
      </c>
      <c r="L9" s="67" t="s">
        <v>59</v>
      </c>
      <c r="M9" s="67" t="s">
        <v>59</v>
      </c>
      <c r="N9" s="67" t="s">
        <v>59</v>
      </c>
      <c r="O9" s="67" t="s">
        <v>59</v>
      </c>
      <c r="P9" s="67" t="s">
        <v>59</v>
      </c>
      <c r="Q9" s="67" t="s">
        <v>59</v>
      </c>
      <c r="R9" s="67" t="s">
        <v>59</v>
      </c>
      <c r="S9" s="67" t="s">
        <v>59</v>
      </c>
      <c r="T9" s="67" t="s">
        <v>59</v>
      </c>
      <c r="U9" s="67" t="s">
        <v>59</v>
      </c>
      <c r="V9" s="67" t="s">
        <v>59</v>
      </c>
      <c r="W9" s="67" t="s">
        <v>59</v>
      </c>
      <c r="X9" s="67" t="s">
        <v>59</v>
      </c>
      <c r="Y9" s="67" t="s">
        <v>59</v>
      </c>
      <c r="Z9" s="67" t="s">
        <v>59</v>
      </c>
      <c r="AA9" s="67" t="s">
        <v>59</v>
      </c>
      <c r="AB9" s="67" t="s">
        <v>59</v>
      </c>
      <c r="AC9" s="67" t="s">
        <v>59</v>
      </c>
      <c r="AD9" s="67" t="s">
        <v>59</v>
      </c>
      <c r="AE9" s="67" t="s">
        <v>59</v>
      </c>
      <c r="AF9" s="61">
        <v>950</v>
      </c>
      <c r="AG9" s="61">
        <v>350</v>
      </c>
      <c r="AH9" s="61">
        <v>213</v>
      </c>
      <c r="AI9" s="63">
        <v>213</v>
      </c>
      <c r="AJ9" s="61"/>
      <c r="AK9" s="61"/>
      <c r="AL9" s="61"/>
      <c r="AM9" s="63"/>
    </row>
    <row r="10" spans="3:39" ht="12.75" customHeight="1" x14ac:dyDescent="0.2">
      <c r="C10" s="68" t="s">
        <v>61</v>
      </c>
      <c r="D10" s="59">
        <v>1196</v>
      </c>
      <c r="E10" s="59">
        <v>864</v>
      </c>
      <c r="F10" s="59">
        <v>1756</v>
      </c>
      <c r="G10" s="59">
        <v>8</v>
      </c>
      <c r="H10" s="59">
        <v>1333</v>
      </c>
      <c r="I10" s="59">
        <v>935</v>
      </c>
      <c r="J10" s="59">
        <v>1765</v>
      </c>
      <c r="K10" s="59">
        <v>9</v>
      </c>
      <c r="L10" s="61">
        <v>3490</v>
      </c>
      <c r="M10" s="61">
        <v>536</v>
      </c>
      <c r="N10" s="59">
        <v>1765</v>
      </c>
      <c r="O10" s="60" t="s">
        <v>55</v>
      </c>
      <c r="P10" s="59">
        <v>1243</v>
      </c>
      <c r="Q10" s="59">
        <v>602</v>
      </c>
      <c r="R10" s="59">
        <v>1765</v>
      </c>
      <c r="S10" s="62" t="s">
        <v>55</v>
      </c>
      <c r="T10" s="59">
        <v>1914</v>
      </c>
      <c r="U10" s="59">
        <v>1259</v>
      </c>
      <c r="V10" s="59">
        <v>2025</v>
      </c>
      <c r="W10" s="59">
        <v>258</v>
      </c>
      <c r="X10" s="59">
        <v>2678</v>
      </c>
      <c r="Y10" s="59">
        <v>1260</v>
      </c>
      <c r="Z10" s="59">
        <v>2063</v>
      </c>
      <c r="AA10" s="62" t="s">
        <v>55</v>
      </c>
      <c r="AB10" s="59">
        <v>1925</v>
      </c>
      <c r="AC10" s="59">
        <v>898</v>
      </c>
      <c r="AD10" s="59">
        <v>2063</v>
      </c>
      <c r="AE10" s="62" t="s">
        <v>55</v>
      </c>
      <c r="AF10" s="59">
        <v>2007</v>
      </c>
      <c r="AG10" s="59">
        <v>993</v>
      </c>
      <c r="AH10" s="59">
        <v>2063</v>
      </c>
      <c r="AI10" s="63" t="s">
        <v>55</v>
      </c>
      <c r="AJ10" s="59">
        <v>4077</v>
      </c>
      <c r="AK10" s="59">
        <v>2308</v>
      </c>
      <c r="AL10" s="59">
        <v>2110</v>
      </c>
      <c r="AM10" s="63" t="s">
        <v>55</v>
      </c>
    </row>
    <row r="11" spans="3:39" s="65" customFormat="1" ht="18.75" customHeight="1" x14ac:dyDescent="0.2">
      <c r="C11" s="69" t="s">
        <v>48</v>
      </c>
      <c r="D11" s="70">
        <f t="shared" ref="D11:AI11" si="0">SUM(D5:D10)</f>
        <v>2107</v>
      </c>
      <c r="E11" s="70">
        <f t="shared" si="0"/>
        <v>1242</v>
      </c>
      <c r="F11" s="70">
        <f t="shared" si="0"/>
        <v>2151</v>
      </c>
      <c r="G11" s="70">
        <f t="shared" si="0"/>
        <v>20</v>
      </c>
      <c r="H11" s="70">
        <f t="shared" si="0"/>
        <v>2169</v>
      </c>
      <c r="I11" s="70">
        <f t="shared" si="0"/>
        <v>1387</v>
      </c>
      <c r="J11" s="70">
        <f t="shared" si="0"/>
        <v>2184</v>
      </c>
      <c r="K11" s="70">
        <f t="shared" si="0"/>
        <v>20</v>
      </c>
      <c r="L11" s="70">
        <f t="shared" si="0"/>
        <v>4517</v>
      </c>
      <c r="M11" s="70">
        <f t="shared" si="0"/>
        <v>1087</v>
      </c>
      <c r="N11" s="70">
        <f t="shared" si="0"/>
        <v>2206</v>
      </c>
      <c r="O11" s="70">
        <f t="shared" si="0"/>
        <v>22</v>
      </c>
      <c r="P11" s="70">
        <f t="shared" si="0"/>
        <v>2011</v>
      </c>
      <c r="Q11" s="70">
        <f t="shared" si="0"/>
        <v>865</v>
      </c>
      <c r="R11" s="70">
        <f t="shared" si="0"/>
        <v>2428</v>
      </c>
      <c r="S11" s="70">
        <f t="shared" si="0"/>
        <v>58</v>
      </c>
      <c r="T11" s="70">
        <f t="shared" si="0"/>
        <v>4618</v>
      </c>
      <c r="U11" s="70">
        <f t="shared" si="0"/>
        <v>2272</v>
      </c>
      <c r="V11" s="70">
        <f t="shared" si="0"/>
        <v>2751</v>
      </c>
      <c r="W11" s="70">
        <f t="shared" si="0"/>
        <v>321</v>
      </c>
      <c r="X11" s="70">
        <f t="shared" si="0"/>
        <v>6826</v>
      </c>
      <c r="Y11" s="70">
        <f t="shared" si="0"/>
        <v>2453</v>
      </c>
      <c r="Z11" s="70">
        <f t="shared" si="0"/>
        <v>2907</v>
      </c>
      <c r="AA11" s="70">
        <f t="shared" si="0"/>
        <v>0</v>
      </c>
      <c r="AB11" s="70">
        <f t="shared" si="0"/>
        <v>5417</v>
      </c>
      <c r="AC11" s="70">
        <f t="shared" si="0"/>
        <v>1810</v>
      </c>
      <c r="AD11" s="70">
        <f t="shared" si="0"/>
        <v>2930</v>
      </c>
      <c r="AE11" s="70">
        <f t="shared" si="0"/>
        <v>29</v>
      </c>
      <c r="AF11" s="70">
        <f t="shared" si="0"/>
        <v>5469</v>
      </c>
      <c r="AG11" s="70">
        <f t="shared" si="0"/>
        <v>2146</v>
      </c>
      <c r="AH11" s="70">
        <f t="shared" si="0"/>
        <v>3150</v>
      </c>
      <c r="AI11" s="70">
        <f t="shared" si="0"/>
        <v>213</v>
      </c>
      <c r="AJ11" s="70">
        <f t="shared" ref="AJ11:AM11" si="1">SUM(AJ5:AJ10)</f>
        <v>4077</v>
      </c>
      <c r="AK11" s="70">
        <f t="shared" si="1"/>
        <v>2308</v>
      </c>
      <c r="AL11" s="70">
        <f t="shared" si="1"/>
        <v>2110</v>
      </c>
      <c r="AM11" s="70">
        <f t="shared" si="1"/>
        <v>0</v>
      </c>
    </row>
    <row r="15" spans="3:39" ht="12.75" customHeight="1" x14ac:dyDescent="0.2"/>
    <row r="18" ht="12.75" customHeight="1" x14ac:dyDescent="0.2"/>
  </sheetData>
  <mergeCells count="10">
    <mergeCell ref="AB3:AE3"/>
    <mergeCell ref="AF3:AI3"/>
    <mergeCell ref="AJ3:AM3"/>
    <mergeCell ref="X3:AA3"/>
    <mergeCell ref="C3:C4"/>
    <mergeCell ref="D3:G3"/>
    <mergeCell ref="H3:K3"/>
    <mergeCell ref="L3:O3"/>
    <mergeCell ref="P3:S3"/>
    <mergeCell ref="T3:W3"/>
  </mergeCells>
  <pageMargins left="1.21" right="0.75" top="0.65" bottom="0.73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M51"/>
  <sheetViews>
    <sheetView tabSelected="1" zoomScaleNormal="100" workbookViewId="0">
      <selection activeCell="CL5" sqref="CL5:CM16"/>
    </sheetView>
  </sheetViews>
  <sheetFormatPr defaultRowHeight="12.75" x14ac:dyDescent="0.2"/>
  <cols>
    <col min="1" max="1" width="13.42578125" style="65" customWidth="1"/>
    <col min="2" max="2" width="4.7109375" style="65" customWidth="1"/>
    <col min="3" max="3" width="7.42578125" style="65" customWidth="1"/>
    <col min="4" max="4" width="6.28515625" style="65" customWidth="1"/>
    <col min="5" max="6" width="7.42578125" style="65" customWidth="1"/>
    <col min="7" max="7" width="7.28515625" style="65" customWidth="1"/>
    <col min="8" max="8" width="6.42578125" style="65" customWidth="1"/>
    <col min="9" max="9" width="7.42578125" style="65" customWidth="1"/>
    <col min="10" max="10" width="5.85546875" style="65" customWidth="1"/>
    <col min="11" max="11" width="4.5703125" style="65" customWidth="1"/>
    <col min="12" max="12" width="7.42578125" style="65" customWidth="1"/>
    <col min="13" max="13" width="6.42578125" style="65" customWidth="1"/>
    <col min="14" max="15" width="7.42578125" style="65" customWidth="1"/>
    <col min="16" max="17" width="6.5703125" style="65" customWidth="1"/>
    <col min="18" max="18" width="6.7109375" style="65" customWidth="1"/>
    <col min="19" max="19" width="7.28515625" style="65" customWidth="1"/>
    <col min="20" max="82" width="7.42578125" style="65" customWidth="1"/>
    <col min="83" max="16384" width="9.140625" style="65"/>
  </cols>
  <sheetData>
    <row r="1" spans="1:91" s="57" customFormat="1" ht="22.5" customHeight="1" x14ac:dyDescent="0.2">
      <c r="A1" s="73" t="s">
        <v>63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91" s="57" customFormat="1" ht="18.75" customHeight="1" x14ac:dyDescent="0.2">
      <c r="A2" s="119" t="s">
        <v>26</v>
      </c>
      <c r="B2" s="122">
        <v>2009</v>
      </c>
      <c r="C2" s="122"/>
      <c r="D2" s="122"/>
      <c r="E2" s="122"/>
      <c r="F2" s="122"/>
      <c r="G2" s="122"/>
      <c r="H2" s="122"/>
      <c r="I2" s="122"/>
      <c r="J2" s="122"/>
      <c r="K2" s="122">
        <v>2010</v>
      </c>
      <c r="L2" s="122"/>
      <c r="M2" s="122"/>
      <c r="N2" s="122"/>
      <c r="O2" s="122"/>
      <c r="P2" s="122"/>
      <c r="Q2" s="122"/>
      <c r="R2" s="122"/>
      <c r="S2" s="123"/>
      <c r="T2" s="122">
        <v>2011</v>
      </c>
      <c r="U2" s="122"/>
      <c r="V2" s="122"/>
      <c r="W2" s="122"/>
      <c r="X2" s="122"/>
      <c r="Y2" s="122"/>
      <c r="Z2" s="122"/>
      <c r="AA2" s="122"/>
      <c r="AB2" s="122"/>
      <c r="AC2" s="122">
        <v>2012</v>
      </c>
      <c r="AD2" s="122"/>
      <c r="AE2" s="122"/>
      <c r="AF2" s="122"/>
      <c r="AG2" s="122"/>
      <c r="AH2" s="122"/>
      <c r="AI2" s="122"/>
      <c r="AJ2" s="122"/>
      <c r="AK2" s="123"/>
      <c r="AL2" s="122">
        <v>2013</v>
      </c>
      <c r="AM2" s="122"/>
      <c r="AN2" s="122"/>
      <c r="AO2" s="122"/>
      <c r="AP2" s="122"/>
      <c r="AQ2" s="122"/>
      <c r="AR2" s="122"/>
      <c r="AS2" s="122"/>
      <c r="AT2" s="122"/>
      <c r="AU2" s="122">
        <v>2014</v>
      </c>
      <c r="AV2" s="122"/>
      <c r="AW2" s="122"/>
      <c r="AX2" s="122"/>
      <c r="AY2" s="122"/>
      <c r="AZ2" s="122"/>
      <c r="BA2" s="122"/>
      <c r="BB2" s="122"/>
      <c r="BC2" s="123"/>
      <c r="BD2" s="122">
        <v>2015</v>
      </c>
      <c r="BE2" s="122"/>
      <c r="BF2" s="122"/>
      <c r="BG2" s="122"/>
      <c r="BH2" s="122"/>
      <c r="BI2" s="122"/>
      <c r="BJ2" s="122"/>
      <c r="BK2" s="122"/>
      <c r="BL2" s="122"/>
      <c r="BM2" s="122">
        <v>2016</v>
      </c>
      <c r="BN2" s="122"/>
      <c r="BO2" s="122"/>
      <c r="BP2" s="122"/>
      <c r="BQ2" s="122"/>
      <c r="BR2" s="122"/>
      <c r="BS2" s="122"/>
      <c r="BT2" s="122"/>
      <c r="BU2" s="123"/>
      <c r="BV2" s="122">
        <v>2017</v>
      </c>
      <c r="BW2" s="122"/>
      <c r="BX2" s="122"/>
      <c r="BY2" s="122"/>
      <c r="BZ2" s="122"/>
      <c r="CA2" s="122"/>
      <c r="CB2" s="122"/>
      <c r="CC2" s="122"/>
      <c r="CD2" s="123"/>
      <c r="CE2" s="122">
        <v>2018</v>
      </c>
      <c r="CF2" s="122"/>
      <c r="CG2" s="122"/>
      <c r="CH2" s="122"/>
      <c r="CI2" s="122"/>
      <c r="CJ2" s="122"/>
      <c r="CK2" s="122"/>
      <c r="CL2" s="122"/>
      <c r="CM2" s="123"/>
    </row>
    <row r="3" spans="1:91" s="57" customFormat="1" ht="29.25" customHeight="1" x14ac:dyDescent="0.2">
      <c r="A3" s="120"/>
      <c r="B3" s="124" t="s">
        <v>64</v>
      </c>
      <c r="C3" s="126" t="s">
        <v>65</v>
      </c>
      <c r="D3" s="127"/>
      <c r="E3" s="128" t="s">
        <v>66</v>
      </c>
      <c r="F3" s="129"/>
      <c r="G3" s="129"/>
      <c r="H3" s="130"/>
      <c r="I3" s="124" t="s">
        <v>67</v>
      </c>
      <c r="J3" s="133" t="s">
        <v>68</v>
      </c>
      <c r="K3" s="124" t="s">
        <v>64</v>
      </c>
      <c r="L3" s="126" t="s">
        <v>65</v>
      </c>
      <c r="M3" s="127"/>
      <c r="N3" s="128" t="s">
        <v>66</v>
      </c>
      <c r="O3" s="129"/>
      <c r="P3" s="129"/>
      <c r="Q3" s="130"/>
      <c r="R3" s="124" t="s">
        <v>67</v>
      </c>
      <c r="S3" s="131" t="s">
        <v>68</v>
      </c>
      <c r="T3" s="124" t="s">
        <v>64</v>
      </c>
      <c r="U3" s="126" t="s">
        <v>65</v>
      </c>
      <c r="V3" s="127"/>
      <c r="W3" s="128" t="s">
        <v>66</v>
      </c>
      <c r="X3" s="129"/>
      <c r="Y3" s="129"/>
      <c r="Z3" s="130"/>
      <c r="AA3" s="124" t="s">
        <v>67</v>
      </c>
      <c r="AB3" s="133" t="s">
        <v>68</v>
      </c>
      <c r="AC3" s="124" t="s">
        <v>64</v>
      </c>
      <c r="AD3" s="126" t="s">
        <v>65</v>
      </c>
      <c r="AE3" s="127"/>
      <c r="AF3" s="128" t="s">
        <v>66</v>
      </c>
      <c r="AG3" s="129"/>
      <c r="AH3" s="129"/>
      <c r="AI3" s="130"/>
      <c r="AJ3" s="124" t="s">
        <v>67</v>
      </c>
      <c r="AK3" s="131" t="s">
        <v>68</v>
      </c>
      <c r="AL3" s="124" t="s">
        <v>64</v>
      </c>
      <c r="AM3" s="126" t="s">
        <v>65</v>
      </c>
      <c r="AN3" s="127"/>
      <c r="AO3" s="128" t="s">
        <v>66</v>
      </c>
      <c r="AP3" s="129"/>
      <c r="AQ3" s="129"/>
      <c r="AR3" s="130"/>
      <c r="AS3" s="124" t="s">
        <v>67</v>
      </c>
      <c r="AT3" s="133" t="s">
        <v>68</v>
      </c>
      <c r="AU3" s="124" t="s">
        <v>64</v>
      </c>
      <c r="AV3" s="126" t="s">
        <v>65</v>
      </c>
      <c r="AW3" s="127"/>
      <c r="AX3" s="128" t="s">
        <v>66</v>
      </c>
      <c r="AY3" s="129"/>
      <c r="AZ3" s="129"/>
      <c r="BA3" s="130"/>
      <c r="BB3" s="124" t="s">
        <v>67</v>
      </c>
      <c r="BC3" s="131" t="s">
        <v>68</v>
      </c>
      <c r="BD3" s="124" t="s">
        <v>64</v>
      </c>
      <c r="BE3" s="126" t="s">
        <v>65</v>
      </c>
      <c r="BF3" s="127"/>
      <c r="BG3" s="128" t="s">
        <v>66</v>
      </c>
      <c r="BH3" s="129"/>
      <c r="BI3" s="129"/>
      <c r="BJ3" s="130"/>
      <c r="BK3" s="124" t="s">
        <v>67</v>
      </c>
      <c r="BL3" s="133" t="s">
        <v>68</v>
      </c>
      <c r="BM3" s="124" t="s">
        <v>64</v>
      </c>
      <c r="BN3" s="126" t="s">
        <v>65</v>
      </c>
      <c r="BO3" s="127"/>
      <c r="BP3" s="128" t="s">
        <v>66</v>
      </c>
      <c r="BQ3" s="129"/>
      <c r="BR3" s="129"/>
      <c r="BS3" s="130"/>
      <c r="BT3" s="124" t="s">
        <v>67</v>
      </c>
      <c r="BU3" s="131" t="s">
        <v>68</v>
      </c>
      <c r="BV3" s="124" t="s">
        <v>64</v>
      </c>
      <c r="BW3" s="126" t="s">
        <v>65</v>
      </c>
      <c r="BX3" s="127"/>
      <c r="BY3" s="128" t="s">
        <v>66</v>
      </c>
      <c r="BZ3" s="129"/>
      <c r="CA3" s="129"/>
      <c r="CB3" s="130"/>
      <c r="CC3" s="124" t="s">
        <v>67</v>
      </c>
      <c r="CD3" s="131" t="s">
        <v>68</v>
      </c>
      <c r="CE3" s="124" t="s">
        <v>64</v>
      </c>
      <c r="CF3" s="126" t="s">
        <v>65</v>
      </c>
      <c r="CG3" s="127"/>
      <c r="CH3" s="128" t="s">
        <v>66</v>
      </c>
      <c r="CI3" s="129"/>
      <c r="CJ3" s="129"/>
      <c r="CK3" s="130"/>
      <c r="CL3" s="124" t="s">
        <v>67</v>
      </c>
      <c r="CM3" s="131" t="s">
        <v>68</v>
      </c>
    </row>
    <row r="4" spans="1:91" s="57" customFormat="1" ht="60" customHeight="1" x14ac:dyDescent="0.2">
      <c r="A4" s="121"/>
      <c r="B4" s="135"/>
      <c r="C4" s="74" t="s">
        <v>48</v>
      </c>
      <c r="D4" s="74" t="s">
        <v>69</v>
      </c>
      <c r="E4" s="74" t="s">
        <v>48</v>
      </c>
      <c r="F4" s="75" t="s">
        <v>70</v>
      </c>
      <c r="G4" s="74" t="s">
        <v>71</v>
      </c>
      <c r="H4" s="74" t="s">
        <v>72</v>
      </c>
      <c r="I4" s="135"/>
      <c r="J4" s="134" t="s">
        <v>73</v>
      </c>
      <c r="K4" s="125"/>
      <c r="L4" s="74" t="s">
        <v>48</v>
      </c>
      <c r="M4" s="74" t="s">
        <v>69</v>
      </c>
      <c r="N4" s="74" t="s">
        <v>48</v>
      </c>
      <c r="O4" s="75" t="s">
        <v>70</v>
      </c>
      <c r="P4" s="74" t="s">
        <v>71</v>
      </c>
      <c r="Q4" s="74" t="s">
        <v>72</v>
      </c>
      <c r="R4" s="135"/>
      <c r="S4" s="136" t="s">
        <v>73</v>
      </c>
      <c r="T4" s="125"/>
      <c r="U4" s="74" t="s">
        <v>48</v>
      </c>
      <c r="V4" s="74" t="s">
        <v>69</v>
      </c>
      <c r="W4" s="74" t="s">
        <v>48</v>
      </c>
      <c r="X4" s="75" t="s">
        <v>70</v>
      </c>
      <c r="Y4" s="74" t="s">
        <v>71</v>
      </c>
      <c r="Z4" s="74" t="s">
        <v>72</v>
      </c>
      <c r="AA4" s="135"/>
      <c r="AB4" s="134" t="s">
        <v>73</v>
      </c>
      <c r="AC4" s="125"/>
      <c r="AD4" s="74" t="s">
        <v>48</v>
      </c>
      <c r="AE4" s="74" t="s">
        <v>69</v>
      </c>
      <c r="AF4" s="74" t="s">
        <v>48</v>
      </c>
      <c r="AG4" s="75" t="s">
        <v>70</v>
      </c>
      <c r="AH4" s="74" t="s">
        <v>71</v>
      </c>
      <c r="AI4" s="74" t="s">
        <v>72</v>
      </c>
      <c r="AJ4" s="135"/>
      <c r="AK4" s="136" t="s">
        <v>73</v>
      </c>
      <c r="AL4" s="125"/>
      <c r="AM4" s="74" t="s">
        <v>48</v>
      </c>
      <c r="AN4" s="74" t="s">
        <v>69</v>
      </c>
      <c r="AO4" s="74" t="s">
        <v>48</v>
      </c>
      <c r="AP4" s="75" t="s">
        <v>70</v>
      </c>
      <c r="AQ4" s="74" t="s">
        <v>71</v>
      </c>
      <c r="AR4" s="74" t="s">
        <v>72</v>
      </c>
      <c r="AS4" s="135"/>
      <c r="AT4" s="134" t="s">
        <v>73</v>
      </c>
      <c r="AU4" s="125"/>
      <c r="AV4" s="74" t="s">
        <v>48</v>
      </c>
      <c r="AW4" s="74" t="s">
        <v>69</v>
      </c>
      <c r="AX4" s="74" t="s">
        <v>48</v>
      </c>
      <c r="AY4" s="75" t="s">
        <v>70</v>
      </c>
      <c r="AZ4" s="74" t="s">
        <v>71</v>
      </c>
      <c r="BA4" s="74" t="s">
        <v>72</v>
      </c>
      <c r="BB4" s="135"/>
      <c r="BC4" s="136" t="s">
        <v>73</v>
      </c>
      <c r="BD4" s="125"/>
      <c r="BE4" s="74" t="s">
        <v>48</v>
      </c>
      <c r="BF4" s="74" t="s">
        <v>69</v>
      </c>
      <c r="BG4" s="74" t="s">
        <v>48</v>
      </c>
      <c r="BH4" s="75" t="s">
        <v>70</v>
      </c>
      <c r="BI4" s="74" t="s">
        <v>71</v>
      </c>
      <c r="BJ4" s="74" t="s">
        <v>72</v>
      </c>
      <c r="BK4" s="135"/>
      <c r="BL4" s="134" t="s">
        <v>73</v>
      </c>
      <c r="BM4" s="125"/>
      <c r="BN4" s="74" t="s">
        <v>48</v>
      </c>
      <c r="BO4" s="74" t="s">
        <v>69</v>
      </c>
      <c r="BP4" s="74" t="s">
        <v>48</v>
      </c>
      <c r="BQ4" s="75" t="s">
        <v>70</v>
      </c>
      <c r="BR4" s="74" t="s">
        <v>71</v>
      </c>
      <c r="BS4" s="74" t="s">
        <v>72</v>
      </c>
      <c r="BT4" s="135"/>
      <c r="BU4" s="136" t="s">
        <v>73</v>
      </c>
      <c r="BV4" s="125"/>
      <c r="BW4" s="93" t="s">
        <v>48</v>
      </c>
      <c r="BX4" s="93" t="s">
        <v>69</v>
      </c>
      <c r="BY4" s="93" t="s">
        <v>48</v>
      </c>
      <c r="BZ4" s="94" t="s">
        <v>70</v>
      </c>
      <c r="CA4" s="93" t="s">
        <v>71</v>
      </c>
      <c r="CB4" s="93" t="s">
        <v>72</v>
      </c>
      <c r="CC4" s="125"/>
      <c r="CD4" s="132" t="s">
        <v>73</v>
      </c>
      <c r="CE4" s="125"/>
      <c r="CF4" s="93" t="s">
        <v>48</v>
      </c>
      <c r="CG4" s="93" t="s">
        <v>69</v>
      </c>
      <c r="CH4" s="93" t="s">
        <v>48</v>
      </c>
      <c r="CI4" s="94" t="s">
        <v>70</v>
      </c>
      <c r="CJ4" s="93" t="s">
        <v>71</v>
      </c>
      <c r="CK4" s="93" t="s">
        <v>72</v>
      </c>
      <c r="CL4" s="125"/>
      <c r="CM4" s="132" t="s">
        <v>73</v>
      </c>
    </row>
    <row r="5" spans="1:91" ht="18.75" customHeight="1" x14ac:dyDescent="0.2">
      <c r="A5" s="76" t="s">
        <v>54</v>
      </c>
      <c r="B5" s="77">
        <v>30</v>
      </c>
      <c r="C5" s="78">
        <v>2833</v>
      </c>
      <c r="D5" s="79">
        <v>715</v>
      </c>
      <c r="E5" s="78">
        <v>2221</v>
      </c>
      <c r="F5" s="78">
        <v>820</v>
      </c>
      <c r="G5" s="78">
        <v>1210</v>
      </c>
      <c r="H5" s="78">
        <v>191</v>
      </c>
      <c r="I5" s="78">
        <v>4606</v>
      </c>
      <c r="J5" s="78">
        <v>276</v>
      </c>
      <c r="K5" s="78">
        <v>30</v>
      </c>
      <c r="L5" s="78">
        <v>2561</v>
      </c>
      <c r="M5" s="78">
        <v>416</v>
      </c>
      <c r="N5" s="78">
        <f t="shared" ref="N5:N17" si="0">O5+P5+Q5</f>
        <v>1881</v>
      </c>
      <c r="O5" s="78">
        <v>614</v>
      </c>
      <c r="P5" s="78">
        <v>1016</v>
      </c>
      <c r="Q5" s="78">
        <v>251</v>
      </c>
      <c r="R5" s="78">
        <v>5211</v>
      </c>
      <c r="S5" s="78">
        <v>113</v>
      </c>
      <c r="T5" s="78">
        <v>30</v>
      </c>
      <c r="U5" s="78">
        <v>4222</v>
      </c>
      <c r="V5" s="78">
        <v>2014</v>
      </c>
      <c r="W5" s="78">
        <f t="shared" ref="W5:W13" si="1">X5+Y5+Z5</f>
        <v>4006</v>
      </c>
      <c r="X5" s="78">
        <v>1005</v>
      </c>
      <c r="Y5" s="78">
        <v>2580</v>
      </c>
      <c r="Z5" s="78">
        <v>421</v>
      </c>
      <c r="AA5" s="78">
        <v>5211</v>
      </c>
      <c r="AB5" s="78">
        <v>93</v>
      </c>
      <c r="AC5" s="78">
        <v>25</v>
      </c>
      <c r="AD5" s="78">
        <v>1903</v>
      </c>
      <c r="AE5" s="78">
        <v>522</v>
      </c>
      <c r="AF5" s="78">
        <f t="shared" ref="AF5:AF17" si="2">+AG5+AH5+AI5</f>
        <v>2285</v>
      </c>
      <c r="AG5" s="78">
        <v>825</v>
      </c>
      <c r="AH5" s="78">
        <v>1340</v>
      </c>
      <c r="AI5" s="78">
        <v>120</v>
      </c>
      <c r="AJ5" s="78">
        <v>5200</v>
      </c>
      <c r="AK5" s="78">
        <v>53</v>
      </c>
      <c r="AL5" s="78">
        <v>25</v>
      </c>
      <c r="AM5" s="78">
        <v>2120</v>
      </c>
      <c r="AN5" s="78">
        <v>600</v>
      </c>
      <c r="AO5" s="78">
        <v>3000</v>
      </c>
      <c r="AP5" s="78">
        <v>1200</v>
      </c>
      <c r="AQ5" s="78">
        <v>1520</v>
      </c>
      <c r="AR5" s="78">
        <v>280</v>
      </c>
      <c r="AS5" s="78">
        <v>5300</v>
      </c>
      <c r="AT5" s="78">
        <v>73</v>
      </c>
      <c r="AU5" s="78">
        <v>25</v>
      </c>
      <c r="AV5" s="78">
        <v>2240</v>
      </c>
      <c r="AW5" s="78">
        <v>650</v>
      </c>
      <c r="AX5" s="78">
        <v>3200</v>
      </c>
      <c r="AY5" s="78">
        <v>1270</v>
      </c>
      <c r="AZ5" s="78">
        <v>1600</v>
      </c>
      <c r="BA5" s="78">
        <v>330</v>
      </c>
      <c r="BB5" s="78">
        <v>5300</v>
      </c>
      <c r="BC5" s="78">
        <v>13</v>
      </c>
      <c r="BD5" s="78">
        <v>25</v>
      </c>
      <c r="BE5" s="78">
        <v>2295</v>
      </c>
      <c r="BF5" s="78">
        <v>670</v>
      </c>
      <c r="BG5" s="78">
        <v>3255</v>
      </c>
      <c r="BH5" s="78">
        <v>1280</v>
      </c>
      <c r="BI5" s="78">
        <v>1630</v>
      </c>
      <c r="BJ5" s="78">
        <v>345</v>
      </c>
      <c r="BK5" s="78">
        <v>5300</v>
      </c>
      <c r="BL5" s="78">
        <v>52</v>
      </c>
      <c r="BM5" s="78">
        <v>25</v>
      </c>
      <c r="BN5" s="78">
        <v>2303</v>
      </c>
      <c r="BO5" s="78">
        <v>675</v>
      </c>
      <c r="BP5" s="78">
        <v>3272</v>
      </c>
      <c r="BQ5" s="78">
        <v>1290</v>
      </c>
      <c r="BR5" s="78">
        <v>1632</v>
      </c>
      <c r="BS5" s="78">
        <v>350</v>
      </c>
      <c r="BT5" s="78">
        <v>5400</v>
      </c>
      <c r="BU5" s="78" t="s">
        <v>55</v>
      </c>
      <c r="BV5" s="78">
        <v>25</v>
      </c>
      <c r="BW5" s="78">
        <v>2335</v>
      </c>
      <c r="BX5" s="78">
        <v>685</v>
      </c>
      <c r="BY5" s="78">
        <v>3309</v>
      </c>
      <c r="BZ5" s="78">
        <v>1293</v>
      </c>
      <c r="CA5" s="78">
        <v>1656</v>
      </c>
      <c r="CB5" s="78">
        <v>360</v>
      </c>
      <c r="CC5" s="78">
        <v>5400</v>
      </c>
      <c r="CD5" s="78">
        <v>53</v>
      </c>
      <c r="CE5" s="78"/>
      <c r="CF5" s="78"/>
      <c r="CG5" s="78"/>
      <c r="CH5" s="78"/>
      <c r="CI5" s="78"/>
      <c r="CJ5" s="78"/>
      <c r="CK5" s="78"/>
      <c r="CL5" s="78"/>
      <c r="CM5" s="78"/>
    </row>
    <row r="6" spans="1:91" x14ac:dyDescent="0.2">
      <c r="A6" s="80" t="s">
        <v>74</v>
      </c>
      <c r="B6" s="81">
        <v>12</v>
      </c>
      <c r="C6" s="82">
        <v>1789</v>
      </c>
      <c r="D6" s="83">
        <v>89</v>
      </c>
      <c r="E6" s="82">
        <v>3088</v>
      </c>
      <c r="F6" s="82">
        <v>1258</v>
      </c>
      <c r="G6" s="82">
        <v>1593</v>
      </c>
      <c r="H6" s="82">
        <v>237</v>
      </c>
      <c r="I6" s="82">
        <v>4040</v>
      </c>
      <c r="J6" s="82">
        <v>330</v>
      </c>
      <c r="K6" s="82">
        <v>12</v>
      </c>
      <c r="L6" s="82">
        <v>1989</v>
      </c>
      <c r="M6" s="82">
        <v>98</v>
      </c>
      <c r="N6" s="82">
        <f t="shared" si="0"/>
        <v>3378</v>
      </c>
      <c r="O6" s="82">
        <v>1383</v>
      </c>
      <c r="P6" s="82">
        <v>1675</v>
      </c>
      <c r="Q6" s="82">
        <v>320</v>
      </c>
      <c r="R6" s="82">
        <v>4100</v>
      </c>
      <c r="S6" s="82">
        <v>60</v>
      </c>
      <c r="T6" s="82">
        <v>12</v>
      </c>
      <c r="U6" s="82">
        <v>2188</v>
      </c>
      <c r="V6" s="82">
        <v>218</v>
      </c>
      <c r="W6" s="82">
        <f t="shared" si="1"/>
        <v>3589</v>
      </c>
      <c r="X6" s="82">
        <v>1448</v>
      </c>
      <c r="Y6" s="82">
        <v>1790</v>
      </c>
      <c r="Z6" s="82">
        <v>351</v>
      </c>
      <c r="AA6" s="82">
        <v>4200</v>
      </c>
      <c r="AB6" s="82">
        <v>100</v>
      </c>
      <c r="AC6" s="82">
        <v>12</v>
      </c>
      <c r="AD6" s="82">
        <v>2239</v>
      </c>
      <c r="AE6" s="82">
        <v>235</v>
      </c>
      <c r="AF6" s="82">
        <f t="shared" si="2"/>
        <v>3698</v>
      </c>
      <c r="AG6" s="82">
        <v>1505</v>
      </c>
      <c r="AH6" s="82">
        <v>1815</v>
      </c>
      <c r="AI6" s="82">
        <v>378</v>
      </c>
      <c r="AJ6" s="82">
        <v>4300</v>
      </c>
      <c r="AK6" s="82">
        <v>13</v>
      </c>
      <c r="AL6" s="82">
        <v>12</v>
      </c>
      <c r="AM6" s="82">
        <v>2208</v>
      </c>
      <c r="AN6" s="82">
        <v>218</v>
      </c>
      <c r="AO6" s="82">
        <v>3635</v>
      </c>
      <c r="AP6" s="82">
        <v>1393</v>
      </c>
      <c r="AQ6" s="82">
        <v>1667</v>
      </c>
      <c r="AR6" s="82">
        <v>575</v>
      </c>
      <c r="AS6" s="82">
        <v>4400</v>
      </c>
      <c r="AT6" s="82">
        <v>90</v>
      </c>
      <c r="AU6" s="82">
        <v>12</v>
      </c>
      <c r="AV6" s="82">
        <v>2285</v>
      </c>
      <c r="AW6" s="82">
        <v>285</v>
      </c>
      <c r="AX6" s="82">
        <v>3417</v>
      </c>
      <c r="AY6" s="82">
        <v>1518</v>
      </c>
      <c r="AZ6" s="82">
        <v>1432</v>
      </c>
      <c r="BA6" s="82">
        <v>467</v>
      </c>
      <c r="BB6" s="82">
        <v>4400</v>
      </c>
      <c r="BC6" s="82">
        <v>28</v>
      </c>
      <c r="BD6" s="82">
        <v>12</v>
      </c>
      <c r="BE6" s="82">
        <v>2300</v>
      </c>
      <c r="BF6" s="82">
        <v>268</v>
      </c>
      <c r="BG6" s="82">
        <v>3489</v>
      </c>
      <c r="BH6" s="82">
        <v>1785</v>
      </c>
      <c r="BI6" s="82">
        <v>1423</v>
      </c>
      <c r="BJ6" s="82">
        <v>281</v>
      </c>
      <c r="BK6" s="82">
        <v>3800</v>
      </c>
      <c r="BL6" s="82">
        <v>110</v>
      </c>
      <c r="BM6" s="82">
        <v>12</v>
      </c>
      <c r="BN6" s="82">
        <v>2195</v>
      </c>
      <c r="BO6" s="82">
        <v>229</v>
      </c>
      <c r="BP6" s="82">
        <v>3297</v>
      </c>
      <c r="BQ6" s="82">
        <v>1583</v>
      </c>
      <c r="BR6" s="82">
        <v>1421</v>
      </c>
      <c r="BS6" s="82">
        <v>293</v>
      </c>
      <c r="BT6" s="82">
        <v>3900</v>
      </c>
      <c r="BU6" s="82">
        <v>38</v>
      </c>
      <c r="BV6" s="82">
        <v>12</v>
      </c>
      <c r="BW6" s="82">
        <v>1824</v>
      </c>
      <c r="BX6" s="82">
        <v>185</v>
      </c>
      <c r="BY6" s="82">
        <v>3046</v>
      </c>
      <c r="BZ6" s="82">
        <v>1545</v>
      </c>
      <c r="CA6" s="82">
        <v>1383</v>
      </c>
      <c r="CB6" s="82">
        <v>118</v>
      </c>
      <c r="CC6" s="82">
        <v>3900</v>
      </c>
      <c r="CD6" s="82">
        <v>64</v>
      </c>
      <c r="CE6" s="82"/>
      <c r="CF6" s="82"/>
      <c r="CG6" s="82"/>
      <c r="CH6" s="82"/>
      <c r="CI6" s="82"/>
      <c r="CJ6" s="82"/>
      <c r="CK6" s="82"/>
      <c r="CL6" s="82"/>
      <c r="CM6" s="82"/>
    </row>
    <row r="7" spans="1:91" x14ac:dyDescent="0.2">
      <c r="A7" s="80" t="s">
        <v>56</v>
      </c>
      <c r="B7" s="81">
        <v>20</v>
      </c>
      <c r="C7" s="82">
        <v>452</v>
      </c>
      <c r="D7" s="83">
        <v>93</v>
      </c>
      <c r="E7" s="82">
        <v>439</v>
      </c>
      <c r="F7" s="82">
        <v>79</v>
      </c>
      <c r="G7" s="82">
        <v>185</v>
      </c>
      <c r="H7" s="82">
        <v>175</v>
      </c>
      <c r="I7" s="82">
        <v>4790</v>
      </c>
      <c r="J7" s="82">
        <v>503</v>
      </c>
      <c r="K7" s="82">
        <v>10</v>
      </c>
      <c r="L7" s="82">
        <v>826</v>
      </c>
      <c r="M7" s="82">
        <v>137</v>
      </c>
      <c r="N7" s="82">
        <f t="shared" si="0"/>
        <v>1245</v>
      </c>
      <c r="O7" s="82">
        <v>82</v>
      </c>
      <c r="P7" s="82">
        <v>842</v>
      </c>
      <c r="Q7" s="82">
        <v>321</v>
      </c>
      <c r="R7" s="82">
        <v>2360</v>
      </c>
      <c r="S7" s="82">
        <v>89</v>
      </c>
      <c r="T7" s="82">
        <v>10</v>
      </c>
      <c r="U7" s="82">
        <v>810</v>
      </c>
      <c r="V7" s="82">
        <v>150</v>
      </c>
      <c r="W7" s="82">
        <f t="shared" si="1"/>
        <v>1318</v>
      </c>
      <c r="X7" s="82">
        <v>62</v>
      </c>
      <c r="Y7" s="82">
        <v>680</v>
      </c>
      <c r="Z7" s="82">
        <v>576</v>
      </c>
      <c r="AA7" s="82">
        <v>2456</v>
      </c>
      <c r="AB7" s="82">
        <v>96</v>
      </c>
      <c r="AC7" s="82">
        <v>20</v>
      </c>
      <c r="AD7" s="82">
        <v>897</v>
      </c>
      <c r="AE7" s="82">
        <v>170</v>
      </c>
      <c r="AF7" s="82">
        <f t="shared" si="2"/>
        <v>1554</v>
      </c>
      <c r="AG7" s="82">
        <v>155</v>
      </c>
      <c r="AH7" s="82">
        <v>770</v>
      </c>
      <c r="AI7" s="82">
        <v>629</v>
      </c>
      <c r="AJ7" s="82">
        <v>2600</v>
      </c>
      <c r="AK7" s="82">
        <v>202</v>
      </c>
      <c r="AL7" s="82">
        <v>28</v>
      </c>
      <c r="AM7" s="82">
        <v>667</v>
      </c>
      <c r="AN7" s="82">
        <v>162</v>
      </c>
      <c r="AO7" s="82">
        <v>1017</v>
      </c>
      <c r="AP7" s="82">
        <v>568</v>
      </c>
      <c r="AQ7" s="82">
        <v>237</v>
      </c>
      <c r="AR7" s="82">
        <v>212</v>
      </c>
      <c r="AS7" s="82">
        <v>2800</v>
      </c>
      <c r="AT7" s="82">
        <v>94</v>
      </c>
      <c r="AU7" s="82">
        <v>28</v>
      </c>
      <c r="AV7" s="82">
        <v>825</v>
      </c>
      <c r="AW7" s="82">
        <v>246</v>
      </c>
      <c r="AX7" s="82">
        <v>1342</v>
      </c>
      <c r="AY7" s="82">
        <v>599</v>
      </c>
      <c r="AZ7" s="82">
        <v>318</v>
      </c>
      <c r="BA7" s="82">
        <v>425</v>
      </c>
      <c r="BB7" s="82">
        <v>2800</v>
      </c>
      <c r="BC7" s="82">
        <v>11</v>
      </c>
      <c r="BD7" s="82">
        <v>10</v>
      </c>
      <c r="BE7" s="82">
        <v>1337</v>
      </c>
      <c r="BF7" s="82">
        <v>558</v>
      </c>
      <c r="BG7" s="82">
        <v>1764</v>
      </c>
      <c r="BH7" s="82">
        <v>897</v>
      </c>
      <c r="BI7" s="82">
        <v>375</v>
      </c>
      <c r="BJ7" s="82">
        <v>492</v>
      </c>
      <c r="BK7" s="82">
        <v>2800</v>
      </c>
      <c r="BL7" s="82">
        <v>72</v>
      </c>
      <c r="BM7" s="82">
        <v>10</v>
      </c>
      <c r="BN7" s="82">
        <v>1834</v>
      </c>
      <c r="BO7" s="82">
        <v>758</v>
      </c>
      <c r="BP7" s="82">
        <v>2190</v>
      </c>
      <c r="BQ7" s="82">
        <v>923</v>
      </c>
      <c r="BR7" s="82">
        <v>575</v>
      </c>
      <c r="BS7" s="82">
        <v>692</v>
      </c>
      <c r="BT7" s="82">
        <v>2900</v>
      </c>
      <c r="BU7" s="82">
        <v>27</v>
      </c>
      <c r="BV7" s="82">
        <v>10</v>
      </c>
      <c r="BW7" s="82">
        <v>1834</v>
      </c>
      <c r="BX7" s="82">
        <v>758</v>
      </c>
      <c r="BY7" s="82">
        <v>2249</v>
      </c>
      <c r="BZ7" s="82">
        <v>1029</v>
      </c>
      <c r="CA7" s="82">
        <v>531</v>
      </c>
      <c r="CB7" s="82">
        <v>689</v>
      </c>
      <c r="CC7" s="82">
        <v>3000</v>
      </c>
      <c r="CD7" s="82">
        <v>108</v>
      </c>
      <c r="CE7" s="82"/>
      <c r="CF7" s="82"/>
      <c r="CG7" s="82"/>
      <c r="CH7" s="82"/>
      <c r="CI7" s="82"/>
      <c r="CJ7" s="82"/>
      <c r="CK7" s="82"/>
      <c r="CL7" s="82"/>
      <c r="CM7" s="82"/>
    </row>
    <row r="8" spans="1:91" ht="18.75" customHeight="1" x14ac:dyDescent="0.2">
      <c r="A8" s="80" t="s">
        <v>75</v>
      </c>
      <c r="B8" s="81">
        <v>10</v>
      </c>
      <c r="C8" s="82">
        <v>120</v>
      </c>
      <c r="D8" s="83">
        <v>80</v>
      </c>
      <c r="E8" s="82">
        <v>100</v>
      </c>
      <c r="F8" s="82">
        <v>20</v>
      </c>
      <c r="G8" s="82">
        <v>50</v>
      </c>
      <c r="H8" s="82">
        <v>30</v>
      </c>
      <c r="I8" s="82">
        <v>500</v>
      </c>
      <c r="J8" s="82">
        <v>300</v>
      </c>
      <c r="K8" s="82">
        <v>10</v>
      </c>
      <c r="L8" s="82">
        <v>200</v>
      </c>
      <c r="M8" s="82">
        <v>100</v>
      </c>
      <c r="N8" s="82">
        <f t="shared" si="0"/>
        <v>500</v>
      </c>
      <c r="O8" s="82">
        <v>100</v>
      </c>
      <c r="P8" s="82">
        <v>300</v>
      </c>
      <c r="Q8" s="82">
        <v>100</v>
      </c>
      <c r="R8" s="82">
        <v>500</v>
      </c>
      <c r="S8" s="82">
        <v>35</v>
      </c>
      <c r="T8" s="82">
        <v>20</v>
      </c>
      <c r="U8" s="82">
        <v>1611</v>
      </c>
      <c r="V8" s="82">
        <v>843</v>
      </c>
      <c r="W8" s="82">
        <f t="shared" si="1"/>
        <v>3202</v>
      </c>
      <c r="X8" s="82">
        <v>1093</v>
      </c>
      <c r="Y8" s="82">
        <v>1000</v>
      </c>
      <c r="Z8" s="82">
        <v>1109</v>
      </c>
      <c r="AA8" s="82">
        <v>1487</v>
      </c>
      <c r="AB8" s="82">
        <v>987</v>
      </c>
      <c r="AC8" s="82">
        <v>20</v>
      </c>
      <c r="AD8" s="82">
        <v>2480</v>
      </c>
      <c r="AE8" s="82">
        <v>902</v>
      </c>
      <c r="AF8" s="82">
        <f t="shared" si="2"/>
        <v>3600</v>
      </c>
      <c r="AG8" s="82">
        <v>1105</v>
      </c>
      <c r="AH8" s="82">
        <v>1219</v>
      </c>
      <c r="AI8" s="82">
        <v>1276</v>
      </c>
      <c r="AJ8" s="82">
        <v>1500</v>
      </c>
      <c r="AK8" s="82">
        <v>385</v>
      </c>
      <c r="AL8" s="82">
        <v>20</v>
      </c>
      <c r="AM8" s="82">
        <v>2480</v>
      </c>
      <c r="AN8" s="82">
        <v>902</v>
      </c>
      <c r="AO8" s="82">
        <v>3600</v>
      </c>
      <c r="AP8" s="82">
        <v>1105</v>
      </c>
      <c r="AQ8" s="82">
        <v>1219</v>
      </c>
      <c r="AR8" s="82">
        <v>1276</v>
      </c>
      <c r="AS8" s="82">
        <v>1600</v>
      </c>
      <c r="AT8" s="82">
        <v>38</v>
      </c>
      <c r="AU8" s="82">
        <v>20</v>
      </c>
      <c r="AV8" s="82">
        <v>710</v>
      </c>
      <c r="AW8" s="82">
        <v>60</v>
      </c>
      <c r="AX8" s="82">
        <v>2556</v>
      </c>
      <c r="AY8" s="82">
        <v>95</v>
      </c>
      <c r="AZ8" s="82">
        <v>1050</v>
      </c>
      <c r="BA8" s="82">
        <v>1411</v>
      </c>
      <c r="BB8" s="82">
        <v>1600</v>
      </c>
      <c r="BC8" s="82">
        <v>40</v>
      </c>
      <c r="BD8" s="82">
        <v>10</v>
      </c>
      <c r="BE8" s="82">
        <v>754</v>
      </c>
      <c r="BF8" s="82">
        <v>60</v>
      </c>
      <c r="BG8" s="82">
        <v>5060</v>
      </c>
      <c r="BH8" s="82">
        <v>1250</v>
      </c>
      <c r="BI8" s="82">
        <v>2540</v>
      </c>
      <c r="BJ8" s="82">
        <v>1270</v>
      </c>
      <c r="BK8" s="82">
        <v>1700</v>
      </c>
      <c r="BL8" s="82">
        <v>60</v>
      </c>
      <c r="BM8" s="82">
        <v>10</v>
      </c>
      <c r="BN8" s="82">
        <v>884</v>
      </c>
      <c r="BO8" s="82">
        <v>132</v>
      </c>
      <c r="BP8" s="82">
        <v>6543</v>
      </c>
      <c r="BQ8" s="82">
        <v>1324</v>
      </c>
      <c r="BR8" s="82">
        <v>2627</v>
      </c>
      <c r="BS8" s="82">
        <v>2542</v>
      </c>
      <c r="BT8" s="82">
        <v>2600</v>
      </c>
      <c r="BU8" s="82">
        <v>15</v>
      </c>
      <c r="BV8" s="82">
        <v>10</v>
      </c>
      <c r="BW8" s="82">
        <v>2488</v>
      </c>
      <c r="BX8" s="82">
        <v>905</v>
      </c>
      <c r="BY8" s="82">
        <v>3650</v>
      </c>
      <c r="BZ8" s="82">
        <v>1115</v>
      </c>
      <c r="CA8" s="82">
        <v>1340</v>
      </c>
      <c r="CB8" s="82">
        <v>1195</v>
      </c>
      <c r="CC8" s="82">
        <v>2800</v>
      </c>
      <c r="CD8" s="82">
        <v>254</v>
      </c>
      <c r="CE8" s="82"/>
      <c r="CF8" s="82"/>
      <c r="CG8" s="82"/>
      <c r="CH8" s="82"/>
      <c r="CI8" s="82"/>
      <c r="CJ8" s="82"/>
      <c r="CK8" s="82"/>
      <c r="CL8" s="82"/>
      <c r="CM8" s="82"/>
    </row>
    <row r="9" spans="1:91" x14ac:dyDescent="0.2">
      <c r="A9" s="80" t="s">
        <v>76</v>
      </c>
      <c r="B9" s="81">
        <v>25</v>
      </c>
      <c r="C9" s="82">
        <v>1204</v>
      </c>
      <c r="D9" s="83">
        <v>195</v>
      </c>
      <c r="E9" s="82">
        <v>1443</v>
      </c>
      <c r="F9" s="82">
        <v>250</v>
      </c>
      <c r="G9" s="82">
        <v>1073</v>
      </c>
      <c r="H9" s="82">
        <v>120</v>
      </c>
      <c r="I9" s="82">
        <v>4472</v>
      </c>
      <c r="J9" s="82">
        <v>63</v>
      </c>
      <c r="K9" s="82">
        <v>25</v>
      </c>
      <c r="L9" s="82">
        <v>866</v>
      </c>
      <c r="M9" s="82">
        <v>145</v>
      </c>
      <c r="N9" s="82">
        <f t="shared" si="0"/>
        <v>1581</v>
      </c>
      <c r="O9" s="82">
        <v>570</v>
      </c>
      <c r="P9" s="82">
        <v>673</v>
      </c>
      <c r="Q9" s="82">
        <v>338</v>
      </c>
      <c r="R9" s="82">
        <v>4755</v>
      </c>
      <c r="S9" s="82">
        <v>249</v>
      </c>
      <c r="T9" s="82">
        <v>25</v>
      </c>
      <c r="U9" s="82">
        <v>829</v>
      </c>
      <c r="V9" s="82">
        <v>143</v>
      </c>
      <c r="W9" s="82">
        <f t="shared" si="1"/>
        <v>1180</v>
      </c>
      <c r="X9" s="82">
        <v>422</v>
      </c>
      <c r="Y9" s="82">
        <v>604</v>
      </c>
      <c r="Z9" s="82">
        <v>154</v>
      </c>
      <c r="AA9" s="82">
        <v>4843</v>
      </c>
      <c r="AB9" s="82">
        <v>83</v>
      </c>
      <c r="AC9" s="82">
        <v>25</v>
      </c>
      <c r="AD9" s="82">
        <v>501</v>
      </c>
      <c r="AE9" s="82">
        <v>67</v>
      </c>
      <c r="AF9" s="82">
        <f t="shared" si="2"/>
        <v>970</v>
      </c>
      <c r="AG9" s="82">
        <v>421</v>
      </c>
      <c r="AH9" s="82">
        <v>526</v>
      </c>
      <c r="AI9" s="82">
        <v>23</v>
      </c>
      <c r="AJ9" s="82">
        <v>5100</v>
      </c>
      <c r="AK9" s="82">
        <v>177</v>
      </c>
      <c r="AL9" s="82">
        <v>25</v>
      </c>
      <c r="AM9" s="82">
        <v>112</v>
      </c>
      <c r="AN9" s="82">
        <v>24</v>
      </c>
      <c r="AO9" s="82">
        <v>173</v>
      </c>
      <c r="AP9" s="82">
        <v>57</v>
      </c>
      <c r="AQ9" s="82">
        <v>86</v>
      </c>
      <c r="AR9" s="82">
        <v>30</v>
      </c>
      <c r="AS9" s="82">
        <v>5100</v>
      </c>
      <c r="AT9" s="82">
        <v>13</v>
      </c>
      <c r="AU9" s="82">
        <v>25</v>
      </c>
      <c r="AV9" s="82">
        <v>800</v>
      </c>
      <c r="AW9" s="82">
        <v>300</v>
      </c>
      <c r="AX9" s="82">
        <v>1500</v>
      </c>
      <c r="AY9" s="82">
        <v>500</v>
      </c>
      <c r="AZ9" s="82">
        <v>600</v>
      </c>
      <c r="BA9" s="82">
        <v>400</v>
      </c>
      <c r="BB9" s="82">
        <v>3800</v>
      </c>
      <c r="BC9" s="82">
        <v>35</v>
      </c>
      <c r="BD9" s="82">
        <v>25</v>
      </c>
      <c r="BE9" s="82">
        <v>206</v>
      </c>
      <c r="BF9" s="82">
        <v>72</v>
      </c>
      <c r="BG9" s="82">
        <v>491</v>
      </c>
      <c r="BH9" s="82">
        <v>125</v>
      </c>
      <c r="BI9" s="82">
        <v>346</v>
      </c>
      <c r="BJ9" s="82">
        <v>20</v>
      </c>
      <c r="BK9" s="82">
        <v>3700</v>
      </c>
      <c r="BL9" s="82">
        <v>19</v>
      </c>
      <c r="BM9" s="82">
        <v>25</v>
      </c>
      <c r="BN9" s="82">
        <v>247</v>
      </c>
      <c r="BO9" s="82">
        <v>83</v>
      </c>
      <c r="BP9" s="82">
        <v>634</v>
      </c>
      <c r="BQ9" s="82">
        <v>216</v>
      </c>
      <c r="BR9" s="82">
        <v>418</v>
      </c>
      <c r="BS9" s="82">
        <v>0</v>
      </c>
      <c r="BT9" s="82">
        <v>400</v>
      </c>
      <c r="BU9" s="82">
        <v>46</v>
      </c>
      <c r="BV9" s="82">
        <v>25</v>
      </c>
      <c r="BW9" s="82">
        <v>403</v>
      </c>
      <c r="BX9" s="82">
        <v>116</v>
      </c>
      <c r="BY9" s="82">
        <v>1043</v>
      </c>
      <c r="BZ9" s="82">
        <v>348</v>
      </c>
      <c r="CA9" s="82">
        <v>670</v>
      </c>
      <c r="CB9" s="82">
        <v>25</v>
      </c>
      <c r="CC9" s="82">
        <v>3700</v>
      </c>
      <c r="CD9" s="82">
        <v>51</v>
      </c>
      <c r="CE9" s="82"/>
      <c r="CF9" s="82"/>
      <c r="CG9" s="82"/>
      <c r="CH9" s="82"/>
      <c r="CI9" s="82"/>
      <c r="CJ9" s="82"/>
      <c r="CK9" s="82"/>
      <c r="CL9" s="82"/>
      <c r="CM9" s="82"/>
    </row>
    <row r="10" spans="1:91" x14ac:dyDescent="0.2">
      <c r="A10" s="80" t="s">
        <v>77</v>
      </c>
      <c r="B10" s="81">
        <v>15</v>
      </c>
      <c r="C10" s="82">
        <v>428</v>
      </c>
      <c r="D10" s="83">
        <v>165</v>
      </c>
      <c r="E10" s="82">
        <v>2060</v>
      </c>
      <c r="F10" s="82">
        <v>105</v>
      </c>
      <c r="G10" s="82">
        <v>1855</v>
      </c>
      <c r="H10" s="82">
        <v>100</v>
      </c>
      <c r="I10" s="82">
        <v>6108</v>
      </c>
      <c r="J10" s="82">
        <v>164</v>
      </c>
      <c r="K10" s="82">
        <v>15</v>
      </c>
      <c r="L10" s="82">
        <v>1315</v>
      </c>
      <c r="M10" s="82">
        <v>615</v>
      </c>
      <c r="N10" s="82">
        <f t="shared" si="0"/>
        <v>2793</v>
      </c>
      <c r="O10" s="82">
        <v>279</v>
      </c>
      <c r="P10" s="82">
        <v>2314</v>
      </c>
      <c r="Q10" s="82">
        <v>200</v>
      </c>
      <c r="R10" s="82">
        <v>5950</v>
      </c>
      <c r="S10" s="82">
        <v>176</v>
      </c>
      <c r="T10" s="82">
        <v>16</v>
      </c>
      <c r="U10" s="82">
        <v>570</v>
      </c>
      <c r="V10" s="82">
        <v>270</v>
      </c>
      <c r="W10" s="82">
        <f t="shared" si="1"/>
        <v>2500</v>
      </c>
      <c r="X10" s="82">
        <v>650</v>
      </c>
      <c r="Y10" s="82">
        <v>1400</v>
      </c>
      <c r="Z10" s="82">
        <v>450</v>
      </c>
      <c r="AA10" s="82">
        <v>5700</v>
      </c>
      <c r="AB10" s="82">
        <v>50</v>
      </c>
      <c r="AC10" s="82">
        <v>25</v>
      </c>
      <c r="AD10" s="82">
        <v>3246</v>
      </c>
      <c r="AE10" s="82">
        <v>1276</v>
      </c>
      <c r="AF10" s="82">
        <f t="shared" si="2"/>
        <v>6250</v>
      </c>
      <c r="AG10" s="82">
        <v>1370</v>
      </c>
      <c r="AH10" s="82">
        <v>3230</v>
      </c>
      <c r="AI10" s="82">
        <v>1650</v>
      </c>
      <c r="AJ10" s="82">
        <v>3500</v>
      </c>
      <c r="AK10" s="82">
        <v>129</v>
      </c>
      <c r="AL10" s="82">
        <v>20</v>
      </c>
      <c r="AM10" s="82">
        <v>2140</v>
      </c>
      <c r="AN10" s="82">
        <v>870</v>
      </c>
      <c r="AO10" s="82">
        <v>4100</v>
      </c>
      <c r="AP10" s="82">
        <v>1300</v>
      </c>
      <c r="AQ10" s="82">
        <v>1300</v>
      </c>
      <c r="AR10" s="82">
        <v>1500</v>
      </c>
      <c r="AS10" s="82">
        <v>5000</v>
      </c>
      <c r="AT10" s="82">
        <v>29</v>
      </c>
      <c r="AU10" s="82">
        <v>20</v>
      </c>
      <c r="AV10" s="82">
        <v>3500</v>
      </c>
      <c r="AW10" s="82">
        <v>1200</v>
      </c>
      <c r="AX10" s="82">
        <v>2700</v>
      </c>
      <c r="AY10" s="82">
        <v>800</v>
      </c>
      <c r="AZ10" s="82">
        <v>1200</v>
      </c>
      <c r="BA10" s="82">
        <v>700</v>
      </c>
      <c r="BB10" s="82">
        <v>3000</v>
      </c>
      <c r="BC10" s="82">
        <v>20</v>
      </c>
      <c r="BD10" s="82">
        <v>20</v>
      </c>
      <c r="BE10" s="82">
        <v>2550</v>
      </c>
      <c r="BF10" s="82">
        <v>650</v>
      </c>
      <c r="BG10" s="82">
        <v>3870</v>
      </c>
      <c r="BH10" s="82">
        <v>970</v>
      </c>
      <c r="BI10" s="82">
        <v>1800</v>
      </c>
      <c r="BJ10" s="82">
        <v>1100</v>
      </c>
      <c r="BK10" s="82">
        <v>3200</v>
      </c>
      <c r="BL10" s="82">
        <v>139</v>
      </c>
      <c r="BM10" s="82">
        <v>20</v>
      </c>
      <c r="BN10" s="82">
        <v>2550</v>
      </c>
      <c r="BO10" s="82">
        <v>650</v>
      </c>
      <c r="BP10" s="82">
        <v>3870</v>
      </c>
      <c r="BQ10" s="82">
        <v>970</v>
      </c>
      <c r="BR10" s="82">
        <v>1800</v>
      </c>
      <c r="BS10" s="82">
        <v>1100</v>
      </c>
      <c r="BT10" s="82">
        <v>3900</v>
      </c>
      <c r="BU10" s="82" t="s">
        <v>55</v>
      </c>
      <c r="BV10" s="82">
        <v>20</v>
      </c>
      <c r="BW10" s="82">
        <v>1450</v>
      </c>
      <c r="BX10" s="82">
        <v>480</v>
      </c>
      <c r="BY10" s="82">
        <v>4960</v>
      </c>
      <c r="BZ10" s="82">
        <v>1800</v>
      </c>
      <c r="CA10" s="82">
        <v>2510</v>
      </c>
      <c r="CB10" s="82">
        <v>650</v>
      </c>
      <c r="CC10" s="82">
        <v>3900</v>
      </c>
      <c r="CD10" s="82">
        <v>68</v>
      </c>
      <c r="CE10" s="82"/>
      <c r="CF10" s="82"/>
      <c r="CG10" s="82"/>
      <c r="CH10" s="82"/>
      <c r="CI10" s="82"/>
      <c r="CJ10" s="82"/>
      <c r="CK10" s="82"/>
      <c r="CL10" s="82"/>
      <c r="CM10" s="82"/>
    </row>
    <row r="11" spans="1:91" ht="18.75" customHeight="1" x14ac:dyDescent="0.2">
      <c r="A11" s="80" t="s">
        <v>57</v>
      </c>
      <c r="B11" s="81">
        <v>15</v>
      </c>
      <c r="C11" s="82">
        <v>830</v>
      </c>
      <c r="D11" s="83">
        <v>530</v>
      </c>
      <c r="E11" s="82">
        <v>1188</v>
      </c>
      <c r="F11" s="82">
        <v>550</v>
      </c>
      <c r="G11" s="82">
        <v>315</v>
      </c>
      <c r="H11" s="82">
        <v>323</v>
      </c>
      <c r="I11" s="82">
        <v>5000</v>
      </c>
      <c r="J11" s="82">
        <v>163</v>
      </c>
      <c r="K11" s="82">
        <v>16</v>
      </c>
      <c r="L11" s="82">
        <v>860</v>
      </c>
      <c r="M11" s="82">
        <v>450</v>
      </c>
      <c r="N11" s="82">
        <f t="shared" si="0"/>
        <v>1358</v>
      </c>
      <c r="O11" s="82">
        <v>830</v>
      </c>
      <c r="P11" s="82">
        <v>370</v>
      </c>
      <c r="Q11" s="82">
        <v>158</v>
      </c>
      <c r="R11" s="82">
        <v>4340</v>
      </c>
      <c r="S11" s="82">
        <v>25</v>
      </c>
      <c r="T11" s="82">
        <v>15</v>
      </c>
      <c r="U11" s="82">
        <v>655</v>
      </c>
      <c r="V11" s="82">
        <v>435</v>
      </c>
      <c r="W11" s="82">
        <f t="shared" si="1"/>
        <v>965</v>
      </c>
      <c r="X11" s="82">
        <v>662</v>
      </c>
      <c r="Y11" s="82">
        <v>250</v>
      </c>
      <c r="Z11" s="82">
        <v>53</v>
      </c>
      <c r="AA11" s="82">
        <v>4437</v>
      </c>
      <c r="AB11" s="82">
        <v>97</v>
      </c>
      <c r="AC11" s="82">
        <v>15</v>
      </c>
      <c r="AD11" s="82">
        <v>964</v>
      </c>
      <c r="AE11" s="82">
        <v>295</v>
      </c>
      <c r="AF11" s="82">
        <f t="shared" si="2"/>
        <v>1357</v>
      </c>
      <c r="AG11" s="82">
        <v>417</v>
      </c>
      <c r="AH11" s="82">
        <v>830</v>
      </c>
      <c r="AI11" s="82">
        <v>110</v>
      </c>
      <c r="AJ11" s="82">
        <v>4000</v>
      </c>
      <c r="AK11" s="82">
        <v>190</v>
      </c>
      <c r="AL11" s="82">
        <v>15</v>
      </c>
      <c r="AM11" s="82">
        <v>975</v>
      </c>
      <c r="AN11" s="82">
        <v>290</v>
      </c>
      <c r="AO11" s="82">
        <v>1370</v>
      </c>
      <c r="AP11" s="82">
        <v>320</v>
      </c>
      <c r="AQ11" s="82">
        <v>830</v>
      </c>
      <c r="AR11" s="82">
        <v>220</v>
      </c>
      <c r="AS11" s="82">
        <v>4000</v>
      </c>
      <c r="AT11" s="82">
        <v>13</v>
      </c>
      <c r="AU11" s="82">
        <v>15</v>
      </c>
      <c r="AV11" s="82">
        <v>1898</v>
      </c>
      <c r="AW11" s="82">
        <v>548</v>
      </c>
      <c r="AX11" s="82">
        <v>2040</v>
      </c>
      <c r="AY11" s="82">
        <v>856</v>
      </c>
      <c r="AZ11" s="82">
        <v>1149</v>
      </c>
      <c r="BA11" s="82">
        <v>35</v>
      </c>
      <c r="BB11" s="82">
        <v>3000</v>
      </c>
      <c r="BC11" s="82">
        <v>30</v>
      </c>
      <c r="BD11" s="82">
        <v>15</v>
      </c>
      <c r="BE11" s="82">
        <v>1670</v>
      </c>
      <c r="BF11" s="82">
        <v>485</v>
      </c>
      <c r="BG11" s="82">
        <v>1860</v>
      </c>
      <c r="BH11" s="82">
        <v>648</v>
      </c>
      <c r="BI11" s="82">
        <v>894</v>
      </c>
      <c r="BJ11" s="82">
        <v>318</v>
      </c>
      <c r="BK11" s="82">
        <v>3100</v>
      </c>
      <c r="BL11" s="82">
        <v>30</v>
      </c>
      <c r="BM11" s="82">
        <v>15</v>
      </c>
      <c r="BN11" s="82">
        <v>1308</v>
      </c>
      <c r="BO11" s="82">
        <v>273</v>
      </c>
      <c r="BP11" s="82">
        <v>1453</v>
      </c>
      <c r="BQ11" s="82">
        <v>527</v>
      </c>
      <c r="BR11" s="82">
        <v>508</v>
      </c>
      <c r="BS11" s="82">
        <v>418</v>
      </c>
      <c r="BT11" s="82">
        <v>3300</v>
      </c>
      <c r="BU11" s="82">
        <v>300</v>
      </c>
      <c r="BV11" s="82">
        <v>15</v>
      </c>
      <c r="BW11" s="82">
        <v>960</v>
      </c>
      <c r="BX11" s="82">
        <v>378</v>
      </c>
      <c r="BY11" s="82">
        <v>1130</v>
      </c>
      <c r="BZ11" s="82">
        <v>520</v>
      </c>
      <c r="CA11" s="82">
        <v>440</v>
      </c>
      <c r="CB11" s="82">
        <v>170</v>
      </c>
      <c r="CC11" s="82">
        <v>3300</v>
      </c>
      <c r="CD11" s="82">
        <v>46</v>
      </c>
      <c r="CE11" s="82"/>
      <c r="CF11" s="82"/>
      <c r="CG11" s="82"/>
      <c r="CH11" s="82"/>
      <c r="CI11" s="82"/>
      <c r="CJ11" s="82"/>
      <c r="CK11" s="82"/>
      <c r="CL11" s="82"/>
      <c r="CM11" s="82"/>
    </row>
    <row r="12" spans="1:91" x14ac:dyDescent="0.2">
      <c r="A12" s="80" t="s">
        <v>78</v>
      </c>
      <c r="B12" s="81">
        <v>10</v>
      </c>
      <c r="C12" s="82">
        <v>400</v>
      </c>
      <c r="D12" s="83">
        <v>100</v>
      </c>
      <c r="E12" s="82">
        <v>800</v>
      </c>
      <c r="F12" s="82">
        <v>70</v>
      </c>
      <c r="G12" s="82">
        <v>500</v>
      </c>
      <c r="H12" s="82">
        <v>230</v>
      </c>
      <c r="I12" s="82">
        <v>3250</v>
      </c>
      <c r="J12" s="82">
        <v>170</v>
      </c>
      <c r="K12" s="82">
        <v>12</v>
      </c>
      <c r="L12" s="82">
        <v>260</v>
      </c>
      <c r="M12" s="82">
        <v>65</v>
      </c>
      <c r="N12" s="82">
        <f t="shared" si="0"/>
        <v>505</v>
      </c>
      <c r="O12" s="82">
        <v>65</v>
      </c>
      <c r="P12" s="82">
        <v>400</v>
      </c>
      <c r="Q12" s="82">
        <v>40</v>
      </c>
      <c r="R12" s="82">
        <v>1700</v>
      </c>
      <c r="S12" s="82">
        <v>40</v>
      </c>
      <c r="T12" s="82">
        <v>8</v>
      </c>
      <c r="U12" s="82">
        <v>267</v>
      </c>
      <c r="V12" s="82">
        <v>70</v>
      </c>
      <c r="W12" s="82">
        <f t="shared" si="1"/>
        <v>525</v>
      </c>
      <c r="X12" s="82">
        <v>70</v>
      </c>
      <c r="Y12" s="82">
        <v>402</v>
      </c>
      <c r="Z12" s="82">
        <v>53</v>
      </c>
      <c r="AA12" s="82">
        <v>1732</v>
      </c>
      <c r="AB12" s="82">
        <v>32</v>
      </c>
      <c r="AC12" s="82">
        <v>8</v>
      </c>
      <c r="AD12" s="82">
        <v>598</v>
      </c>
      <c r="AE12" s="82">
        <v>196</v>
      </c>
      <c r="AF12" s="82">
        <f t="shared" si="2"/>
        <v>1366</v>
      </c>
      <c r="AG12" s="82">
        <v>204</v>
      </c>
      <c r="AH12" s="82">
        <v>683</v>
      </c>
      <c r="AI12" s="82">
        <v>479</v>
      </c>
      <c r="AJ12" s="82">
        <v>1900</v>
      </c>
      <c r="AK12" s="82">
        <v>174</v>
      </c>
      <c r="AL12" s="82">
        <v>8</v>
      </c>
      <c r="AM12" s="82">
        <v>709</v>
      </c>
      <c r="AN12" s="82">
        <v>407</v>
      </c>
      <c r="AO12" s="82">
        <v>905</v>
      </c>
      <c r="AP12" s="82">
        <v>58</v>
      </c>
      <c r="AQ12" s="82">
        <v>754</v>
      </c>
      <c r="AR12" s="82">
        <v>93</v>
      </c>
      <c r="AS12" s="82">
        <v>2100</v>
      </c>
      <c r="AT12" s="82">
        <v>91</v>
      </c>
      <c r="AU12" s="82">
        <v>10</v>
      </c>
      <c r="AV12" s="82">
        <v>508</v>
      </c>
      <c r="AW12" s="82">
        <v>231</v>
      </c>
      <c r="AX12" s="82">
        <v>705</v>
      </c>
      <c r="AY12" s="82">
        <v>233</v>
      </c>
      <c r="AZ12" s="82">
        <v>312</v>
      </c>
      <c r="BA12" s="82">
        <v>160</v>
      </c>
      <c r="BB12" s="82">
        <v>1600</v>
      </c>
      <c r="BC12" s="82">
        <v>24</v>
      </c>
      <c r="BD12" s="82">
        <v>10</v>
      </c>
      <c r="BE12" s="82">
        <v>726</v>
      </c>
      <c r="BF12" s="82">
        <v>324</v>
      </c>
      <c r="BG12" s="82">
        <v>849</v>
      </c>
      <c r="BH12" s="82">
        <v>34</v>
      </c>
      <c r="BI12" s="82">
        <v>472</v>
      </c>
      <c r="BJ12" s="82">
        <v>343</v>
      </c>
      <c r="BK12" s="82">
        <v>1600</v>
      </c>
      <c r="BL12" s="82">
        <v>32</v>
      </c>
      <c r="BM12" s="82">
        <v>10</v>
      </c>
      <c r="BN12" s="82">
        <v>905</v>
      </c>
      <c r="BO12" s="82">
        <v>359</v>
      </c>
      <c r="BP12" s="82">
        <v>1208</v>
      </c>
      <c r="BQ12" s="82">
        <v>76</v>
      </c>
      <c r="BR12" s="82">
        <v>643</v>
      </c>
      <c r="BS12" s="82">
        <v>489</v>
      </c>
      <c r="BT12" s="82">
        <v>1600</v>
      </c>
      <c r="BU12" s="82">
        <v>38</v>
      </c>
      <c r="BV12" s="82">
        <v>10</v>
      </c>
      <c r="BW12" s="82">
        <v>913</v>
      </c>
      <c r="BX12" s="82">
        <v>343</v>
      </c>
      <c r="BY12" s="82">
        <v>671</v>
      </c>
      <c r="BZ12" s="82">
        <v>67</v>
      </c>
      <c r="CA12" s="82">
        <v>300</v>
      </c>
      <c r="CB12" s="82">
        <v>304</v>
      </c>
      <c r="CC12" s="82">
        <v>1700</v>
      </c>
      <c r="CD12" s="82">
        <v>77</v>
      </c>
      <c r="CE12" s="82"/>
      <c r="CF12" s="82"/>
      <c r="CG12" s="82"/>
      <c r="CH12" s="82"/>
      <c r="CI12" s="82"/>
      <c r="CJ12" s="82"/>
      <c r="CK12" s="82"/>
      <c r="CL12" s="82"/>
      <c r="CM12" s="82"/>
    </row>
    <row r="13" spans="1:91" x14ac:dyDescent="0.2">
      <c r="A13" s="80" t="s">
        <v>60</v>
      </c>
      <c r="B13" s="81">
        <v>12</v>
      </c>
      <c r="C13" s="82">
        <v>32</v>
      </c>
      <c r="D13" s="83">
        <v>14</v>
      </c>
      <c r="E13" s="82">
        <v>116</v>
      </c>
      <c r="F13" s="82">
        <v>27</v>
      </c>
      <c r="G13" s="82">
        <v>55</v>
      </c>
      <c r="H13" s="82">
        <v>34</v>
      </c>
      <c r="I13" s="82">
        <v>4680</v>
      </c>
      <c r="J13" s="82" t="s">
        <v>55</v>
      </c>
      <c r="K13" s="82">
        <v>20</v>
      </c>
      <c r="L13" s="82">
        <v>110</v>
      </c>
      <c r="M13" s="82">
        <v>91</v>
      </c>
      <c r="N13" s="82">
        <f t="shared" si="0"/>
        <v>872</v>
      </c>
      <c r="O13" s="82">
        <v>530</v>
      </c>
      <c r="P13" s="82">
        <v>316</v>
      </c>
      <c r="Q13" s="82">
        <v>26</v>
      </c>
      <c r="R13" s="82">
        <v>1564</v>
      </c>
      <c r="S13" s="82">
        <v>12</v>
      </c>
      <c r="T13" s="82">
        <v>20</v>
      </c>
      <c r="U13" s="82">
        <v>215</v>
      </c>
      <c r="V13" s="82">
        <v>180</v>
      </c>
      <c r="W13" s="82">
        <f t="shared" si="1"/>
        <v>1230</v>
      </c>
      <c r="X13" s="82">
        <v>1152</v>
      </c>
      <c r="Y13" s="82">
        <v>61</v>
      </c>
      <c r="Z13" s="82">
        <v>17</v>
      </c>
      <c r="AA13" s="82">
        <v>1586</v>
      </c>
      <c r="AB13" s="82">
        <v>27</v>
      </c>
      <c r="AC13" s="82">
        <v>15</v>
      </c>
      <c r="AD13" s="82">
        <v>225</v>
      </c>
      <c r="AE13" s="82">
        <v>195</v>
      </c>
      <c r="AF13" s="82">
        <f t="shared" si="2"/>
        <v>1550</v>
      </c>
      <c r="AG13" s="82">
        <v>1515</v>
      </c>
      <c r="AH13" s="82">
        <v>25</v>
      </c>
      <c r="AI13" s="82">
        <v>10</v>
      </c>
      <c r="AJ13" s="82">
        <v>2800</v>
      </c>
      <c r="AK13" s="82">
        <v>150</v>
      </c>
      <c r="AL13" s="82">
        <v>15</v>
      </c>
      <c r="AM13" s="82">
        <v>225</v>
      </c>
      <c r="AN13" s="82">
        <v>195</v>
      </c>
      <c r="AO13" s="82">
        <v>1550</v>
      </c>
      <c r="AP13" s="82">
        <v>1515</v>
      </c>
      <c r="AQ13" s="82">
        <v>25</v>
      </c>
      <c r="AR13" s="82">
        <v>10</v>
      </c>
      <c r="AS13" s="82">
        <v>2800</v>
      </c>
      <c r="AT13" s="82">
        <v>15</v>
      </c>
      <c r="AU13" s="82">
        <v>12</v>
      </c>
      <c r="AV13" s="82">
        <v>674</v>
      </c>
      <c r="AW13" s="82">
        <v>220</v>
      </c>
      <c r="AX13" s="82">
        <v>3946</v>
      </c>
      <c r="AY13" s="82">
        <v>1973</v>
      </c>
      <c r="AZ13" s="82">
        <v>1787</v>
      </c>
      <c r="BA13" s="82">
        <v>186</v>
      </c>
      <c r="BB13" s="82">
        <v>3000</v>
      </c>
      <c r="BC13" s="82">
        <v>221</v>
      </c>
      <c r="BD13" s="82">
        <v>15</v>
      </c>
      <c r="BE13" s="82">
        <v>438</v>
      </c>
      <c r="BF13" s="82">
        <v>207</v>
      </c>
      <c r="BG13" s="82">
        <v>495</v>
      </c>
      <c r="BH13" s="82">
        <v>211</v>
      </c>
      <c r="BI13" s="82">
        <v>254</v>
      </c>
      <c r="BJ13" s="82">
        <v>30</v>
      </c>
      <c r="BK13" s="82">
        <v>1200</v>
      </c>
      <c r="BL13" s="82">
        <v>115</v>
      </c>
      <c r="BM13" s="82">
        <v>15</v>
      </c>
      <c r="BN13" s="82">
        <v>438</v>
      </c>
      <c r="BO13" s="82">
        <v>207</v>
      </c>
      <c r="BP13" s="82">
        <v>495</v>
      </c>
      <c r="BQ13" s="82">
        <v>211</v>
      </c>
      <c r="BR13" s="82">
        <v>254</v>
      </c>
      <c r="BS13" s="82">
        <v>30</v>
      </c>
      <c r="BT13" s="82">
        <v>1200</v>
      </c>
      <c r="BU13" s="82">
        <v>500</v>
      </c>
      <c r="BV13" s="82">
        <v>15</v>
      </c>
      <c r="BW13" s="82">
        <v>1338</v>
      </c>
      <c r="BX13" s="82">
        <v>688</v>
      </c>
      <c r="BY13" s="82">
        <v>3370</v>
      </c>
      <c r="BZ13" s="82">
        <v>2100</v>
      </c>
      <c r="CA13" s="82">
        <v>740</v>
      </c>
      <c r="CB13" s="82">
        <v>530</v>
      </c>
      <c r="CC13" s="82">
        <v>2000</v>
      </c>
      <c r="CD13" s="82">
        <v>821</v>
      </c>
      <c r="CE13" s="82"/>
      <c r="CF13" s="82"/>
      <c r="CG13" s="82"/>
      <c r="CH13" s="82"/>
      <c r="CI13" s="82"/>
      <c r="CJ13" s="82"/>
      <c r="CK13" s="82"/>
      <c r="CL13" s="82"/>
      <c r="CM13" s="82"/>
    </row>
    <row r="14" spans="1:91" ht="18.75" customHeight="1" x14ac:dyDescent="0.2">
      <c r="A14" s="80" t="s">
        <v>79</v>
      </c>
      <c r="B14" s="81">
        <v>8</v>
      </c>
      <c r="C14" s="82">
        <v>282</v>
      </c>
      <c r="D14" s="83">
        <v>110</v>
      </c>
      <c r="E14" s="82">
        <v>2672</v>
      </c>
      <c r="F14" s="82">
        <v>772</v>
      </c>
      <c r="G14" s="82">
        <v>1511</v>
      </c>
      <c r="H14" s="82">
        <v>389</v>
      </c>
      <c r="I14" s="82">
        <v>5380</v>
      </c>
      <c r="J14" s="82">
        <v>273</v>
      </c>
      <c r="K14" s="82">
        <v>10</v>
      </c>
      <c r="L14" s="82">
        <v>152</v>
      </c>
      <c r="M14" s="82">
        <v>69</v>
      </c>
      <c r="N14" s="82">
        <f t="shared" si="0"/>
        <v>208</v>
      </c>
      <c r="O14" s="82"/>
      <c r="P14" s="82">
        <v>145</v>
      </c>
      <c r="Q14" s="82">
        <v>63</v>
      </c>
      <c r="R14" s="82" t="s">
        <v>55</v>
      </c>
      <c r="S14" s="82">
        <v>53</v>
      </c>
      <c r="T14" s="82">
        <v>10</v>
      </c>
      <c r="U14" s="82">
        <v>766</v>
      </c>
      <c r="V14" s="82">
        <v>332</v>
      </c>
      <c r="W14" s="82">
        <v>602</v>
      </c>
      <c r="X14" s="82">
        <v>84</v>
      </c>
      <c r="Y14" s="82">
        <v>324</v>
      </c>
      <c r="Z14" s="82">
        <v>194</v>
      </c>
      <c r="AA14" s="82">
        <v>288</v>
      </c>
      <c r="AB14" s="82">
        <v>288</v>
      </c>
      <c r="AC14" s="82">
        <v>10</v>
      </c>
      <c r="AD14" s="82">
        <v>1461</v>
      </c>
      <c r="AE14" s="82">
        <v>483</v>
      </c>
      <c r="AF14" s="82">
        <f t="shared" si="2"/>
        <v>1615</v>
      </c>
      <c r="AG14" s="82">
        <v>643</v>
      </c>
      <c r="AH14" s="82">
        <v>674</v>
      </c>
      <c r="AI14" s="82">
        <v>298</v>
      </c>
      <c r="AJ14" s="82">
        <v>600</v>
      </c>
      <c r="AK14" s="82">
        <v>229</v>
      </c>
      <c r="AL14" s="82">
        <v>16</v>
      </c>
      <c r="AM14" s="82">
        <v>1463</v>
      </c>
      <c r="AN14" s="82">
        <v>428</v>
      </c>
      <c r="AO14" s="82">
        <v>1521</v>
      </c>
      <c r="AP14" s="82">
        <v>575</v>
      </c>
      <c r="AQ14" s="82">
        <v>651</v>
      </c>
      <c r="AR14" s="82">
        <v>295</v>
      </c>
      <c r="AS14" s="82">
        <v>700</v>
      </c>
      <c r="AT14" s="82">
        <v>89</v>
      </c>
      <c r="AU14" s="82">
        <v>16</v>
      </c>
      <c r="AV14" s="82">
        <v>1058</v>
      </c>
      <c r="AW14" s="82">
        <v>433</v>
      </c>
      <c r="AX14" s="82">
        <v>1258</v>
      </c>
      <c r="AY14" s="82">
        <v>598</v>
      </c>
      <c r="AZ14" s="82">
        <v>369</v>
      </c>
      <c r="BA14" s="82">
        <v>291</v>
      </c>
      <c r="BB14" s="82">
        <v>700</v>
      </c>
      <c r="BC14" s="82">
        <v>25</v>
      </c>
      <c r="BD14" s="82">
        <v>16</v>
      </c>
      <c r="BE14" s="82">
        <v>1274</v>
      </c>
      <c r="BF14" s="82">
        <v>448</v>
      </c>
      <c r="BG14" s="82">
        <v>1320</v>
      </c>
      <c r="BH14" s="82">
        <v>643</v>
      </c>
      <c r="BI14" s="82">
        <v>392</v>
      </c>
      <c r="BJ14" s="82">
        <v>285</v>
      </c>
      <c r="BK14" s="82">
        <v>800</v>
      </c>
      <c r="BL14" s="82">
        <v>65</v>
      </c>
      <c r="BM14" s="82">
        <v>16</v>
      </c>
      <c r="BN14" s="82">
        <v>1284</v>
      </c>
      <c r="BO14" s="82">
        <v>356</v>
      </c>
      <c r="BP14" s="82">
        <v>1018</v>
      </c>
      <c r="BQ14" s="82">
        <v>601</v>
      </c>
      <c r="BR14" s="82">
        <v>237</v>
      </c>
      <c r="BS14" s="82">
        <v>180</v>
      </c>
      <c r="BT14" s="82">
        <v>700</v>
      </c>
      <c r="BU14" s="82" t="s">
        <v>55</v>
      </c>
      <c r="BV14" s="82">
        <v>16</v>
      </c>
      <c r="BW14" s="82">
        <v>1365</v>
      </c>
      <c r="BX14" s="82">
        <v>409</v>
      </c>
      <c r="BY14" s="82">
        <v>1576</v>
      </c>
      <c r="BZ14" s="82">
        <v>940</v>
      </c>
      <c r="CA14" s="82">
        <v>379</v>
      </c>
      <c r="CB14" s="82">
        <v>257</v>
      </c>
      <c r="CC14" s="82">
        <v>800</v>
      </c>
      <c r="CD14" s="82">
        <v>92</v>
      </c>
      <c r="CE14" s="82"/>
      <c r="CF14" s="82"/>
      <c r="CG14" s="82"/>
      <c r="CH14" s="82"/>
      <c r="CI14" s="82"/>
      <c r="CJ14" s="82"/>
      <c r="CK14" s="82"/>
      <c r="CL14" s="82"/>
      <c r="CM14" s="82"/>
    </row>
    <row r="15" spans="1:91" x14ac:dyDescent="0.2">
      <c r="A15" s="80" t="s">
        <v>80</v>
      </c>
      <c r="B15" s="84">
        <v>5</v>
      </c>
      <c r="C15" s="82">
        <v>327</v>
      </c>
      <c r="D15" s="85">
        <v>142</v>
      </c>
      <c r="E15" s="82">
        <v>513</v>
      </c>
      <c r="F15" s="82">
        <v>213</v>
      </c>
      <c r="G15" s="82">
        <v>169</v>
      </c>
      <c r="H15" s="82">
        <v>131</v>
      </c>
      <c r="I15" s="82">
        <v>3791</v>
      </c>
      <c r="J15" s="82">
        <v>466</v>
      </c>
      <c r="K15" s="82">
        <v>10</v>
      </c>
      <c r="L15" s="82">
        <v>436</v>
      </c>
      <c r="M15" s="82">
        <v>273</v>
      </c>
      <c r="N15" s="82">
        <f t="shared" si="0"/>
        <v>922</v>
      </c>
      <c r="O15" s="82">
        <v>387</v>
      </c>
      <c r="P15" s="82">
        <v>367</v>
      </c>
      <c r="Q15" s="82">
        <v>168</v>
      </c>
      <c r="R15" s="82">
        <v>3800</v>
      </c>
      <c r="S15" s="82">
        <v>14</v>
      </c>
      <c r="T15" s="82">
        <v>10</v>
      </c>
      <c r="U15" s="82">
        <v>528</v>
      </c>
      <c r="V15" s="82">
        <v>189</v>
      </c>
      <c r="W15" s="82">
        <f>X15+Y15+Z15</f>
        <v>932</v>
      </c>
      <c r="X15" s="82">
        <v>215</v>
      </c>
      <c r="Y15" s="82">
        <v>522</v>
      </c>
      <c r="Z15" s="82">
        <v>195</v>
      </c>
      <c r="AA15" s="82">
        <v>3855</v>
      </c>
      <c r="AB15" s="82">
        <v>55</v>
      </c>
      <c r="AC15" s="82">
        <v>10</v>
      </c>
      <c r="AD15" s="82">
        <v>639</v>
      </c>
      <c r="AE15" s="82">
        <v>226</v>
      </c>
      <c r="AF15" s="82">
        <f t="shared" si="2"/>
        <v>1132</v>
      </c>
      <c r="AG15" s="82">
        <v>365</v>
      </c>
      <c r="AH15" s="82">
        <v>554</v>
      </c>
      <c r="AI15" s="82">
        <v>213</v>
      </c>
      <c r="AJ15" s="82">
        <v>4100</v>
      </c>
      <c r="AK15" s="82">
        <v>198</v>
      </c>
      <c r="AL15" s="82">
        <v>12</v>
      </c>
      <c r="AM15" s="82">
        <v>763</v>
      </c>
      <c r="AN15" s="82">
        <v>349</v>
      </c>
      <c r="AO15" s="82">
        <v>1427</v>
      </c>
      <c r="AP15" s="82">
        <v>431</v>
      </c>
      <c r="AQ15" s="82">
        <v>373</v>
      </c>
      <c r="AR15" s="82">
        <v>623</v>
      </c>
      <c r="AS15" s="82">
        <v>4100</v>
      </c>
      <c r="AT15" s="82">
        <v>90</v>
      </c>
      <c r="AU15" s="82">
        <v>15</v>
      </c>
      <c r="AV15" s="82">
        <v>796</v>
      </c>
      <c r="AW15" s="82">
        <v>352</v>
      </c>
      <c r="AX15" s="82">
        <v>1526</v>
      </c>
      <c r="AY15" s="82">
        <v>448</v>
      </c>
      <c r="AZ15" s="82">
        <v>442</v>
      </c>
      <c r="BA15" s="82">
        <v>636</v>
      </c>
      <c r="BB15" s="82">
        <v>2800</v>
      </c>
      <c r="BC15" s="82">
        <v>44</v>
      </c>
      <c r="BD15" s="82">
        <v>10</v>
      </c>
      <c r="BE15" s="82">
        <v>764</v>
      </c>
      <c r="BF15" s="82">
        <v>270</v>
      </c>
      <c r="BG15" s="82">
        <v>1044</v>
      </c>
      <c r="BH15" s="82">
        <v>420</v>
      </c>
      <c r="BI15" s="82">
        <v>261</v>
      </c>
      <c r="BJ15" s="82">
        <v>363</v>
      </c>
      <c r="BK15" s="82">
        <v>2900</v>
      </c>
      <c r="BL15" s="82">
        <v>50</v>
      </c>
      <c r="BM15" s="82">
        <v>10</v>
      </c>
      <c r="BN15" s="82">
        <v>781</v>
      </c>
      <c r="BO15" s="82">
        <v>296</v>
      </c>
      <c r="BP15" s="82">
        <v>1109</v>
      </c>
      <c r="BQ15" s="82">
        <v>560</v>
      </c>
      <c r="BR15" s="82">
        <v>245</v>
      </c>
      <c r="BS15" s="82">
        <v>303</v>
      </c>
      <c r="BT15" s="82">
        <v>3100</v>
      </c>
      <c r="BU15" s="82">
        <v>200</v>
      </c>
      <c r="BV15" s="82">
        <v>10</v>
      </c>
      <c r="BW15" s="82">
        <v>816</v>
      </c>
      <c r="BX15" s="82">
        <v>324</v>
      </c>
      <c r="BY15" s="82">
        <v>1108</v>
      </c>
      <c r="BZ15" s="82">
        <v>393</v>
      </c>
      <c r="CA15" s="82">
        <v>316</v>
      </c>
      <c r="CB15" s="82">
        <v>399</v>
      </c>
      <c r="CC15" s="82">
        <v>3200</v>
      </c>
      <c r="CD15" s="82">
        <v>78</v>
      </c>
      <c r="CE15" s="82"/>
      <c r="CF15" s="82"/>
      <c r="CG15" s="82"/>
      <c r="CH15" s="82"/>
      <c r="CI15" s="82"/>
      <c r="CJ15" s="82"/>
      <c r="CK15" s="82"/>
      <c r="CL15" s="82"/>
      <c r="CM15" s="82"/>
    </row>
    <row r="16" spans="1:91" x14ac:dyDescent="0.2">
      <c r="A16" s="80" t="s">
        <v>58</v>
      </c>
      <c r="B16" s="81">
        <v>10</v>
      </c>
      <c r="C16" s="82">
        <v>250</v>
      </c>
      <c r="D16" s="83">
        <v>150</v>
      </c>
      <c r="E16" s="82">
        <v>1250</v>
      </c>
      <c r="F16" s="82">
        <v>1000</v>
      </c>
      <c r="G16" s="82">
        <v>150</v>
      </c>
      <c r="H16" s="82">
        <v>100</v>
      </c>
      <c r="I16" s="82">
        <v>2069</v>
      </c>
      <c r="J16" s="82">
        <v>569</v>
      </c>
      <c r="K16" s="82">
        <v>10</v>
      </c>
      <c r="L16" s="82">
        <v>280</v>
      </c>
      <c r="M16" s="82">
        <v>160</v>
      </c>
      <c r="N16" s="82">
        <f t="shared" si="0"/>
        <v>1000</v>
      </c>
      <c r="O16" s="82">
        <v>580</v>
      </c>
      <c r="P16" s="82">
        <v>300</v>
      </c>
      <c r="Q16" s="82">
        <v>120</v>
      </c>
      <c r="R16" s="82">
        <v>2620</v>
      </c>
      <c r="S16" s="82">
        <v>48</v>
      </c>
      <c r="T16" s="82">
        <v>10</v>
      </c>
      <c r="U16" s="82">
        <v>2916</v>
      </c>
      <c r="V16" s="82">
        <v>1095</v>
      </c>
      <c r="W16" s="82">
        <f>X16+Y16+Z16</f>
        <v>1976</v>
      </c>
      <c r="X16" s="82">
        <v>985</v>
      </c>
      <c r="Y16" s="82">
        <v>724</v>
      </c>
      <c r="Z16" s="82">
        <v>267</v>
      </c>
      <c r="AA16" s="82">
        <v>2670</v>
      </c>
      <c r="AB16" s="82">
        <v>50</v>
      </c>
      <c r="AC16" s="82">
        <v>12</v>
      </c>
      <c r="AD16" s="82">
        <v>3100</v>
      </c>
      <c r="AE16" s="82">
        <v>1220</v>
      </c>
      <c r="AF16" s="82">
        <f t="shared" si="2"/>
        <v>3013</v>
      </c>
      <c r="AG16" s="82">
        <v>1420</v>
      </c>
      <c r="AH16" s="82">
        <v>1326</v>
      </c>
      <c r="AI16" s="82">
        <v>267</v>
      </c>
      <c r="AJ16" s="82">
        <v>2300</v>
      </c>
      <c r="AK16" s="82">
        <v>183</v>
      </c>
      <c r="AL16" s="82">
        <v>12</v>
      </c>
      <c r="AM16" s="82">
        <v>4500</v>
      </c>
      <c r="AN16" s="82">
        <v>1350</v>
      </c>
      <c r="AO16" s="82">
        <v>4750</v>
      </c>
      <c r="AP16" s="82">
        <v>2200</v>
      </c>
      <c r="AQ16" s="82">
        <v>2500</v>
      </c>
      <c r="AR16" s="82">
        <v>50</v>
      </c>
      <c r="AS16" s="82">
        <v>2500</v>
      </c>
      <c r="AT16" s="82">
        <v>165</v>
      </c>
      <c r="AU16" s="82">
        <v>12</v>
      </c>
      <c r="AV16" s="82">
        <v>5200</v>
      </c>
      <c r="AW16" s="82">
        <v>1420</v>
      </c>
      <c r="AX16" s="82">
        <v>4600</v>
      </c>
      <c r="AY16" s="82">
        <v>2350</v>
      </c>
      <c r="AZ16" s="82">
        <v>2140</v>
      </c>
      <c r="BA16" s="82">
        <v>110</v>
      </c>
      <c r="BB16" s="82">
        <v>2000</v>
      </c>
      <c r="BC16" s="82">
        <v>91</v>
      </c>
      <c r="BD16" s="82">
        <v>16</v>
      </c>
      <c r="BE16" s="82">
        <v>5200</v>
      </c>
      <c r="BF16" s="82">
        <v>1420</v>
      </c>
      <c r="BG16" s="82">
        <v>4600</v>
      </c>
      <c r="BH16" s="82">
        <v>2350</v>
      </c>
      <c r="BI16" s="82">
        <v>2140</v>
      </c>
      <c r="BJ16" s="82">
        <v>110</v>
      </c>
      <c r="BK16" s="82">
        <v>1900</v>
      </c>
      <c r="BL16" s="82">
        <v>62</v>
      </c>
      <c r="BM16" s="82">
        <v>16</v>
      </c>
      <c r="BN16" s="82">
        <v>3150</v>
      </c>
      <c r="BO16" s="82">
        <v>955</v>
      </c>
      <c r="BP16" s="82">
        <v>4020</v>
      </c>
      <c r="BQ16" s="82">
        <v>3132</v>
      </c>
      <c r="BR16" s="82">
        <v>1818</v>
      </c>
      <c r="BS16" s="82">
        <v>70</v>
      </c>
      <c r="BT16" s="82">
        <v>2000</v>
      </c>
      <c r="BU16" s="82">
        <v>66</v>
      </c>
      <c r="BV16" s="82">
        <v>16</v>
      </c>
      <c r="BW16" s="82">
        <v>3668</v>
      </c>
      <c r="BX16" s="82">
        <v>973</v>
      </c>
      <c r="BY16" s="82">
        <v>6300</v>
      </c>
      <c r="BZ16" s="82">
        <v>3950</v>
      </c>
      <c r="CA16" s="82">
        <v>2204</v>
      </c>
      <c r="CB16" s="82">
        <v>146</v>
      </c>
      <c r="CC16" s="82">
        <v>2100</v>
      </c>
      <c r="CD16" s="82">
        <v>101</v>
      </c>
      <c r="CE16" s="82"/>
      <c r="CF16" s="82"/>
      <c r="CG16" s="82"/>
      <c r="CH16" s="82"/>
      <c r="CI16" s="82"/>
      <c r="CJ16" s="82"/>
      <c r="CK16" s="82"/>
      <c r="CL16" s="82"/>
      <c r="CM16" s="82"/>
    </row>
    <row r="17" spans="1:91" ht="28.5" customHeight="1" x14ac:dyDescent="0.2">
      <c r="A17" s="86" t="s">
        <v>81</v>
      </c>
      <c r="B17" s="81">
        <v>150</v>
      </c>
      <c r="C17" s="82">
        <v>25555</v>
      </c>
      <c r="D17" s="83">
        <v>2744</v>
      </c>
      <c r="E17" s="82">
        <v>34883</v>
      </c>
      <c r="F17" s="82">
        <v>13000</v>
      </c>
      <c r="G17" s="82">
        <v>8803</v>
      </c>
      <c r="H17" s="82">
        <v>13080</v>
      </c>
      <c r="I17" s="82">
        <v>41206</v>
      </c>
      <c r="J17" s="82">
        <v>800</v>
      </c>
      <c r="K17" s="82">
        <v>150</v>
      </c>
      <c r="L17" s="82">
        <v>26400</v>
      </c>
      <c r="M17" s="82">
        <v>2800</v>
      </c>
      <c r="N17" s="82">
        <f t="shared" si="0"/>
        <v>35300</v>
      </c>
      <c r="O17" s="82">
        <v>12630</v>
      </c>
      <c r="P17" s="82">
        <v>7863</v>
      </c>
      <c r="Q17" s="82">
        <v>14807</v>
      </c>
      <c r="R17" s="82">
        <v>42000</v>
      </c>
      <c r="S17" s="82">
        <v>73</v>
      </c>
      <c r="T17" s="82">
        <v>150</v>
      </c>
      <c r="U17" s="82">
        <v>26880</v>
      </c>
      <c r="V17" s="82">
        <v>2880</v>
      </c>
      <c r="W17" s="82">
        <f>X17+Y17+Z17</f>
        <v>37.707999999999998</v>
      </c>
      <c r="X17" s="82">
        <v>10.98</v>
      </c>
      <c r="Y17" s="82">
        <f>4.682</f>
        <v>4.6820000000000004</v>
      </c>
      <c r="Z17" s="82">
        <f>8.675+3.285+10.086</f>
        <v>22.045999999999999</v>
      </c>
      <c r="AA17" s="82">
        <v>42731</v>
      </c>
      <c r="AB17" s="82">
        <v>731</v>
      </c>
      <c r="AC17" s="82">
        <v>150</v>
      </c>
      <c r="AD17" s="82">
        <v>29476</v>
      </c>
      <c r="AE17" s="82">
        <v>2950</v>
      </c>
      <c r="AF17" s="82">
        <f t="shared" si="2"/>
        <v>29910</v>
      </c>
      <c r="AG17" s="82">
        <v>9831</v>
      </c>
      <c r="AH17" s="82">
        <v>6772</v>
      </c>
      <c r="AI17" s="82">
        <v>13307</v>
      </c>
      <c r="AJ17" s="82">
        <v>44400</v>
      </c>
      <c r="AK17" s="82">
        <v>1500</v>
      </c>
      <c r="AL17" s="82">
        <v>150</v>
      </c>
      <c r="AM17" s="82">
        <v>30000</v>
      </c>
      <c r="AN17" s="82">
        <v>3000</v>
      </c>
      <c r="AO17" s="82">
        <v>39000</v>
      </c>
      <c r="AP17" s="82">
        <v>23800</v>
      </c>
      <c r="AQ17" s="82">
        <v>7400</v>
      </c>
      <c r="AR17" s="82">
        <v>7800</v>
      </c>
      <c r="AS17" s="82">
        <v>45400</v>
      </c>
      <c r="AT17" s="82">
        <v>891</v>
      </c>
      <c r="AU17" s="82">
        <v>150</v>
      </c>
      <c r="AV17" s="82">
        <v>30256</v>
      </c>
      <c r="AW17" s="82">
        <v>3030</v>
      </c>
      <c r="AX17" s="82">
        <v>39300</v>
      </c>
      <c r="AY17" s="82">
        <v>26800</v>
      </c>
      <c r="AZ17" s="82">
        <v>5000</v>
      </c>
      <c r="BA17" s="82">
        <v>7500</v>
      </c>
      <c r="BB17" s="82">
        <v>4600</v>
      </c>
      <c r="BC17" s="82">
        <f>SUM(BC5:BC16)</f>
        <v>582</v>
      </c>
      <c r="BD17" s="82">
        <v>150</v>
      </c>
      <c r="BE17" s="82">
        <v>32570</v>
      </c>
      <c r="BF17" s="82">
        <v>3270</v>
      </c>
      <c r="BG17" s="82">
        <v>39800</v>
      </c>
      <c r="BH17" s="82">
        <v>11000</v>
      </c>
      <c r="BI17" s="82">
        <v>6500</v>
      </c>
      <c r="BJ17" s="82">
        <v>22300</v>
      </c>
      <c r="BK17" s="82">
        <v>46842</v>
      </c>
      <c r="BL17" s="82">
        <v>729</v>
      </c>
      <c r="BM17" s="82">
        <v>150</v>
      </c>
      <c r="BN17" s="82">
        <v>27280</v>
      </c>
      <c r="BO17" s="82">
        <v>3050</v>
      </c>
      <c r="BP17" s="82">
        <v>37300</v>
      </c>
      <c r="BQ17" s="82">
        <v>8000</v>
      </c>
      <c r="BR17" s="82">
        <v>6700</v>
      </c>
      <c r="BS17" s="82">
        <v>22600</v>
      </c>
      <c r="BT17" s="82">
        <f ca="1">SUM(BT4:BT19)</f>
        <v>77366</v>
      </c>
      <c r="BU17" s="82">
        <f ca="1">SUM(BU4:BU19)</f>
        <v>2730</v>
      </c>
      <c r="BV17" s="82">
        <v>150</v>
      </c>
      <c r="BW17" s="82">
        <v>13166</v>
      </c>
      <c r="BX17" s="82">
        <v>1286</v>
      </c>
      <c r="BY17" s="82">
        <v>15478</v>
      </c>
      <c r="BZ17" s="82">
        <v>3319</v>
      </c>
      <c r="CA17" s="82">
        <v>3524</v>
      </c>
      <c r="CB17" s="82">
        <v>8635</v>
      </c>
      <c r="CC17" s="82">
        <v>46550</v>
      </c>
      <c r="CD17" s="82">
        <v>518</v>
      </c>
      <c r="CE17" s="82">
        <v>150</v>
      </c>
      <c r="CF17" s="82">
        <v>14421</v>
      </c>
      <c r="CG17" s="82">
        <v>1193</v>
      </c>
      <c r="CH17" s="82">
        <v>18760</v>
      </c>
      <c r="CI17" s="82">
        <v>3089</v>
      </c>
      <c r="CJ17" s="82">
        <v>4533</v>
      </c>
      <c r="CK17" s="82">
        <v>8880</v>
      </c>
      <c r="CL17" s="82">
        <v>46810</v>
      </c>
      <c r="CM17" s="82">
        <v>259</v>
      </c>
    </row>
    <row r="18" spans="1:91" s="57" customFormat="1" ht="23.25" customHeight="1" x14ac:dyDescent="0.2">
      <c r="A18" s="87" t="s">
        <v>48</v>
      </c>
      <c r="B18" s="88">
        <f>SUM(B5:B17)</f>
        <v>322</v>
      </c>
      <c r="C18" s="89">
        <f>SUM(C5:C17)</f>
        <v>34502</v>
      </c>
      <c r="D18" s="89">
        <f t="shared" ref="D18:S18" si="3">SUM(D5:D17)</f>
        <v>5127</v>
      </c>
      <c r="E18" s="89">
        <f t="shared" si="3"/>
        <v>50773</v>
      </c>
      <c r="F18" s="89">
        <f t="shared" si="3"/>
        <v>18164</v>
      </c>
      <c r="G18" s="89">
        <f t="shared" si="3"/>
        <v>17469</v>
      </c>
      <c r="H18" s="89">
        <f t="shared" si="3"/>
        <v>15140</v>
      </c>
      <c r="I18" s="89">
        <f t="shared" si="3"/>
        <v>89892</v>
      </c>
      <c r="J18" s="89">
        <f t="shared" si="3"/>
        <v>4077</v>
      </c>
      <c r="K18" s="89">
        <f t="shared" si="3"/>
        <v>330</v>
      </c>
      <c r="L18" s="89">
        <f t="shared" si="3"/>
        <v>36255</v>
      </c>
      <c r="M18" s="89">
        <f t="shared" si="3"/>
        <v>5419</v>
      </c>
      <c r="N18" s="89">
        <f t="shared" si="3"/>
        <v>51543</v>
      </c>
      <c r="O18" s="89">
        <f t="shared" si="3"/>
        <v>18050</v>
      </c>
      <c r="P18" s="89">
        <f t="shared" si="3"/>
        <v>16581</v>
      </c>
      <c r="Q18" s="89">
        <f t="shared" si="3"/>
        <v>16912</v>
      </c>
      <c r="R18" s="89">
        <f t="shared" si="3"/>
        <v>78900</v>
      </c>
      <c r="S18" s="89">
        <f t="shared" si="3"/>
        <v>987</v>
      </c>
      <c r="T18" s="89">
        <f t="shared" ref="T18" si="4">SUM(T5:T17)</f>
        <v>336</v>
      </c>
      <c r="U18" s="89">
        <f t="shared" ref="U18:AG18" si="5">SUM(U5:U17)</f>
        <v>42457</v>
      </c>
      <c r="V18" s="89">
        <f t="shared" si="5"/>
        <v>8819</v>
      </c>
      <c r="W18" s="89">
        <f t="shared" si="5"/>
        <v>22062.707999999999</v>
      </c>
      <c r="X18" s="89">
        <f t="shared" si="5"/>
        <v>7858.98</v>
      </c>
      <c r="Y18" s="89">
        <f t="shared" si="5"/>
        <v>10341.682000000001</v>
      </c>
      <c r="Z18" s="89">
        <f t="shared" si="5"/>
        <v>3862.0459999999998</v>
      </c>
      <c r="AA18" s="89">
        <f t="shared" si="5"/>
        <v>81196</v>
      </c>
      <c r="AB18" s="89">
        <f t="shared" si="5"/>
        <v>2689</v>
      </c>
      <c r="AC18" s="89">
        <f t="shared" si="5"/>
        <v>347</v>
      </c>
      <c r="AD18" s="89">
        <f t="shared" si="5"/>
        <v>47729</v>
      </c>
      <c r="AE18" s="89">
        <f t="shared" si="5"/>
        <v>8737</v>
      </c>
      <c r="AF18" s="89">
        <f t="shared" si="5"/>
        <v>58300</v>
      </c>
      <c r="AG18" s="89">
        <f t="shared" si="5"/>
        <v>19776</v>
      </c>
      <c r="AH18" s="89">
        <f>SUM(AH5:AH17)</f>
        <v>19764</v>
      </c>
      <c r="AI18" s="89">
        <f>SUM(AI5:AI17)</f>
        <v>18760</v>
      </c>
      <c r="AJ18" s="89">
        <f>SUM(AJ5:AJ17)</f>
        <v>82300</v>
      </c>
      <c r="AK18" s="89">
        <f>SUM(AK5:AK17)</f>
        <v>3583</v>
      </c>
      <c r="AL18" s="89">
        <f t="shared" ref="AL18:BC18" si="6">SUM(AL5:AL17)</f>
        <v>358</v>
      </c>
      <c r="AM18" s="89">
        <f t="shared" si="6"/>
        <v>48362</v>
      </c>
      <c r="AN18" s="89">
        <f t="shared" si="6"/>
        <v>8795</v>
      </c>
      <c r="AO18" s="89">
        <f t="shared" si="6"/>
        <v>66048</v>
      </c>
      <c r="AP18" s="89">
        <f t="shared" si="6"/>
        <v>34522</v>
      </c>
      <c r="AQ18" s="89">
        <f t="shared" si="6"/>
        <v>18562</v>
      </c>
      <c r="AR18" s="89">
        <f t="shared" si="6"/>
        <v>12964</v>
      </c>
      <c r="AS18" s="89">
        <f t="shared" si="6"/>
        <v>85800</v>
      </c>
      <c r="AT18" s="89">
        <f t="shared" si="6"/>
        <v>1691</v>
      </c>
      <c r="AU18" s="89">
        <f t="shared" si="6"/>
        <v>360</v>
      </c>
      <c r="AV18" s="89">
        <f t="shared" si="6"/>
        <v>50750</v>
      </c>
      <c r="AW18" s="89">
        <f t="shared" si="6"/>
        <v>8975</v>
      </c>
      <c r="AX18" s="89">
        <f t="shared" si="6"/>
        <v>68090</v>
      </c>
      <c r="AY18" s="89">
        <f t="shared" si="6"/>
        <v>38040</v>
      </c>
      <c r="AZ18" s="89">
        <f t="shared" si="6"/>
        <v>17399</v>
      </c>
      <c r="BA18" s="89">
        <f t="shared" si="6"/>
        <v>12651</v>
      </c>
      <c r="BB18" s="89">
        <f t="shared" si="6"/>
        <v>38600</v>
      </c>
      <c r="BC18" s="89">
        <f t="shared" si="6"/>
        <v>1164</v>
      </c>
      <c r="BD18" s="89">
        <v>319</v>
      </c>
      <c r="BE18" s="89">
        <v>52084</v>
      </c>
      <c r="BF18" s="89">
        <v>8702</v>
      </c>
      <c r="BG18" s="89">
        <v>67897</v>
      </c>
      <c r="BH18" s="89">
        <v>21613</v>
      </c>
      <c r="BI18" s="89">
        <v>19027</v>
      </c>
      <c r="BJ18" s="89">
        <v>27257</v>
      </c>
      <c r="BK18" s="89">
        <v>76700</v>
      </c>
      <c r="BL18" s="89">
        <v>1535</v>
      </c>
      <c r="BM18" s="89">
        <f t="shared" ref="BM18" si="7">SUM(BM5:BM17)</f>
        <v>334</v>
      </c>
      <c r="BN18" s="89">
        <f t="shared" ref="BN18" si="8">SUM(BN5:BN17)</f>
        <v>45159</v>
      </c>
      <c r="BO18" s="89">
        <f t="shared" ref="BO18" si="9">SUM(BO5:BO17)</f>
        <v>8023</v>
      </c>
      <c r="BP18" s="89">
        <f t="shared" ref="BP18" si="10">SUM(BP5:BP17)</f>
        <v>66409</v>
      </c>
      <c r="BQ18" s="89">
        <f t="shared" ref="BQ18" si="11">SUM(BQ5:BQ17)</f>
        <v>19413</v>
      </c>
      <c r="BR18" s="89">
        <f t="shared" ref="BR18" si="12">SUM(BR5:BR17)</f>
        <v>18878</v>
      </c>
      <c r="BS18" s="89">
        <f t="shared" ref="BS18:CD18" si="13">SUM(BS5:BS17)</f>
        <v>29067</v>
      </c>
      <c r="BT18" s="89">
        <f t="shared" ca="1" si="13"/>
        <v>29067</v>
      </c>
      <c r="BU18" s="89">
        <f t="shared" ca="1" si="13"/>
        <v>29067</v>
      </c>
      <c r="BV18" s="89">
        <f t="shared" si="13"/>
        <v>334</v>
      </c>
      <c r="BW18" s="89">
        <f t="shared" si="13"/>
        <v>32560</v>
      </c>
      <c r="BX18" s="89">
        <f t="shared" si="13"/>
        <v>7530</v>
      </c>
      <c r="BY18" s="89">
        <f t="shared" si="13"/>
        <v>47890</v>
      </c>
      <c r="BZ18" s="89">
        <f t="shared" si="13"/>
        <v>18419</v>
      </c>
      <c r="CA18" s="89">
        <f t="shared" si="13"/>
        <v>15993</v>
      </c>
      <c r="CB18" s="89">
        <f t="shared" si="13"/>
        <v>13478</v>
      </c>
      <c r="CC18" s="89">
        <f t="shared" si="13"/>
        <v>82350</v>
      </c>
      <c r="CD18" s="89">
        <f t="shared" si="13"/>
        <v>2331</v>
      </c>
      <c r="CE18" s="89">
        <f t="shared" ref="CE18" si="14">SUM(CE5:CE17)</f>
        <v>150</v>
      </c>
      <c r="CF18" s="89">
        <f t="shared" ref="CF18" si="15">SUM(CF5:CF17)</f>
        <v>14421</v>
      </c>
      <c r="CG18" s="89">
        <f t="shared" ref="CG18" si="16">SUM(CG5:CG17)</f>
        <v>1193</v>
      </c>
      <c r="CH18" s="89">
        <f t="shared" ref="CH18" si="17">SUM(CH5:CH17)</f>
        <v>18760</v>
      </c>
      <c r="CI18" s="89">
        <f t="shared" ref="CI18" si="18">SUM(CI5:CI17)</f>
        <v>3089</v>
      </c>
      <c r="CJ18" s="89">
        <f t="shared" ref="CJ18" si="19">SUM(CJ5:CJ17)</f>
        <v>4533</v>
      </c>
      <c r="CK18" s="89">
        <f t="shared" ref="CK18" si="20">SUM(CK5:CK17)</f>
        <v>8880</v>
      </c>
      <c r="CL18" s="89">
        <f t="shared" ref="CL18" si="21">SUM(CL5:CL17)</f>
        <v>46810</v>
      </c>
      <c r="CM18" s="89">
        <f t="shared" ref="CM18" si="22">SUM(CM5:CM17)</f>
        <v>259</v>
      </c>
    </row>
    <row r="19" spans="1:91" x14ac:dyDescent="0.2">
      <c r="L19" s="90"/>
      <c r="M19" s="90"/>
      <c r="N19" s="90"/>
      <c r="T19" s="64"/>
    </row>
    <row r="20" spans="1:91" x14ac:dyDescent="0.2">
      <c r="T20" s="64"/>
      <c r="BT20" s="91"/>
      <c r="BU20" s="91"/>
      <c r="BV20" s="91"/>
      <c r="BW20" s="92"/>
      <c r="BX20" s="92"/>
      <c r="BY20" s="92"/>
      <c r="BZ20" s="92"/>
      <c r="CA20" s="92"/>
    </row>
    <row r="21" spans="1:91" x14ac:dyDescent="0.2">
      <c r="T21" s="64"/>
      <c r="BU21" s="64"/>
      <c r="BV21" s="64"/>
      <c r="BW21" s="64"/>
      <c r="BX21" s="64"/>
      <c r="BY21" s="64"/>
      <c r="BZ21" s="64"/>
      <c r="CA21" s="64"/>
    </row>
    <row r="22" spans="1:91" x14ac:dyDescent="0.2">
      <c r="T22" s="64"/>
    </row>
    <row r="23" spans="1:91" x14ac:dyDescent="0.2">
      <c r="T23" s="64"/>
    </row>
    <row r="24" spans="1:91" x14ac:dyDescent="0.2">
      <c r="T24" s="64"/>
    </row>
    <row r="25" spans="1:91" x14ac:dyDescent="0.2">
      <c r="T25" s="64"/>
    </row>
    <row r="26" spans="1:91" x14ac:dyDescent="0.2">
      <c r="T26" s="64"/>
    </row>
    <row r="27" spans="1:91" x14ac:dyDescent="0.2">
      <c r="T27" s="64"/>
    </row>
    <row r="28" spans="1:91" x14ac:dyDescent="0.2">
      <c r="T28" s="64"/>
    </row>
    <row r="29" spans="1:91" x14ac:dyDescent="0.2">
      <c r="T29" s="64"/>
    </row>
    <row r="30" spans="1:91" x14ac:dyDescent="0.2">
      <c r="T30" s="64"/>
    </row>
    <row r="31" spans="1:91" x14ac:dyDescent="0.2">
      <c r="T31" s="64"/>
    </row>
    <row r="32" spans="1:91" x14ac:dyDescent="0.2">
      <c r="T32" s="64"/>
    </row>
    <row r="33" spans="11:20" x14ac:dyDescent="0.2">
      <c r="T33" s="64"/>
    </row>
    <row r="34" spans="11:20" x14ac:dyDescent="0.2">
      <c r="T34" s="64"/>
    </row>
    <row r="35" spans="11:20" x14ac:dyDescent="0.2">
      <c r="T35" s="64"/>
    </row>
    <row r="36" spans="11:20" x14ac:dyDescent="0.2">
      <c r="T36" s="64"/>
    </row>
    <row r="37" spans="11:20" x14ac:dyDescent="0.2">
      <c r="T37" s="64"/>
    </row>
    <row r="38" spans="11:20" x14ac:dyDescent="0.2">
      <c r="T38" s="64"/>
    </row>
    <row r="39" spans="11:20" x14ac:dyDescent="0.2">
      <c r="T39" s="64"/>
    </row>
    <row r="40" spans="11:20" x14ac:dyDescent="0.2">
      <c r="T40" s="64"/>
    </row>
    <row r="41" spans="11:20" x14ac:dyDescent="0.2">
      <c r="T41" s="64"/>
    </row>
    <row r="42" spans="11:20" x14ac:dyDescent="0.2">
      <c r="T42" s="64"/>
    </row>
    <row r="43" spans="11:20" x14ac:dyDescent="0.2">
      <c r="T43" s="64"/>
    </row>
    <row r="44" spans="11:20" x14ac:dyDescent="0.2">
      <c r="K44" s="82"/>
      <c r="L44" s="82"/>
      <c r="M44" s="82"/>
      <c r="N44" s="82"/>
      <c r="O44" s="82"/>
      <c r="P44" s="82"/>
      <c r="Q44" s="82"/>
      <c r="R44" s="82"/>
      <c r="S44" s="82"/>
      <c r="T44" s="64"/>
    </row>
    <row r="45" spans="11:20" x14ac:dyDescent="0.2">
      <c r="T45" s="64"/>
    </row>
    <row r="46" spans="11:20" x14ac:dyDescent="0.2">
      <c r="T46" s="64"/>
    </row>
    <row r="47" spans="11:20" x14ac:dyDescent="0.2">
      <c r="T47" s="64"/>
    </row>
    <row r="48" spans="11:20" x14ac:dyDescent="0.2">
      <c r="T48" s="64"/>
    </row>
    <row r="49" spans="20:20" x14ac:dyDescent="0.2">
      <c r="T49" s="64"/>
    </row>
    <row r="50" spans="20:20" x14ac:dyDescent="0.2">
      <c r="T50" s="64"/>
    </row>
    <row r="51" spans="20:20" x14ac:dyDescent="0.2">
      <c r="T51" s="64"/>
    </row>
  </sheetData>
  <mergeCells count="61">
    <mergeCell ref="CE2:CM2"/>
    <mergeCell ref="CE3:CE4"/>
    <mergeCell ref="CF3:CG3"/>
    <mergeCell ref="CH3:CK3"/>
    <mergeCell ref="CL3:CL4"/>
    <mergeCell ref="CM3:CM4"/>
    <mergeCell ref="BV2:CD2"/>
    <mergeCell ref="BV3:BV4"/>
    <mergeCell ref="BW3:BX3"/>
    <mergeCell ref="BY3:CB3"/>
    <mergeCell ref="CC3:CC4"/>
    <mergeCell ref="CD3:CD4"/>
    <mergeCell ref="BD2:BL2"/>
    <mergeCell ref="BM2:BU2"/>
    <mergeCell ref="BD3:BD4"/>
    <mergeCell ref="BE3:BF3"/>
    <mergeCell ref="BG3:BJ3"/>
    <mergeCell ref="BK3:BK4"/>
    <mergeCell ref="BL3:BL4"/>
    <mergeCell ref="BM3:BM4"/>
    <mergeCell ref="BN3:BO3"/>
    <mergeCell ref="BP3:BS3"/>
    <mergeCell ref="BT3:BT4"/>
    <mergeCell ref="BU3:BU4"/>
    <mergeCell ref="AL2:AT2"/>
    <mergeCell ref="AU2:BC2"/>
    <mergeCell ref="AL3:AL4"/>
    <mergeCell ref="AM3:AN3"/>
    <mergeCell ref="AO3:AR3"/>
    <mergeCell ref="AS3:AS4"/>
    <mergeCell ref="AT3:AT4"/>
    <mergeCell ref="AU3:AU4"/>
    <mergeCell ref="AV3:AW3"/>
    <mergeCell ref="AX3:BA3"/>
    <mergeCell ref="BB3:BB4"/>
    <mergeCell ref="BC3:BC4"/>
    <mergeCell ref="T2:AB2"/>
    <mergeCell ref="AC2:AK2"/>
    <mergeCell ref="T3:T4"/>
    <mergeCell ref="U3:V3"/>
    <mergeCell ref="W3:Z3"/>
    <mergeCell ref="AA3:AA4"/>
    <mergeCell ref="AB3:AB4"/>
    <mergeCell ref="AC3:AC4"/>
    <mergeCell ref="AD3:AE3"/>
    <mergeCell ref="AF3:AI3"/>
    <mergeCell ref="AJ3:AJ4"/>
    <mergeCell ref="AK3:AK4"/>
    <mergeCell ref="E3:H3"/>
    <mergeCell ref="I3:I4"/>
    <mergeCell ref="J3:J4"/>
    <mergeCell ref="K3:K4"/>
    <mergeCell ref="L3:M3"/>
    <mergeCell ref="N3:Q3"/>
    <mergeCell ref="R3:R4"/>
    <mergeCell ref="S3:S4"/>
    <mergeCell ref="A2:A4"/>
    <mergeCell ref="B2:J2"/>
    <mergeCell ref="K2:S2"/>
    <mergeCell ref="B3:B4"/>
    <mergeCell ref="C3:D3"/>
  </mergeCells>
  <pageMargins left="0.78740157480314965" right="0.59055118110236227" top="1.1811023622047245" bottom="0.78740157480314965" header="0.31496062992125984" footer="0.31496062992125984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театр 2009-2018</vt:lpstr>
      <vt:lpstr>соёлын төв 2009-2018 on</vt:lpstr>
      <vt:lpstr>Музей 2009-2018</vt:lpstr>
      <vt:lpstr>номын сан 2009-2018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</dc:creator>
  <cp:lastModifiedBy>Azjargal_Ts</cp:lastModifiedBy>
  <cp:lastPrinted>2018-05-30T10:32:41Z</cp:lastPrinted>
  <dcterms:created xsi:type="dcterms:W3CDTF">2018-05-25T14:52:14Z</dcterms:created>
  <dcterms:modified xsi:type="dcterms:W3CDTF">2019-03-26T02:50:42Z</dcterms:modified>
</cp:coreProperties>
</file>