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мал тооллого\2019 оны хагас жилийн мал тооллого\"/>
    </mc:Choice>
  </mc:AlternateContent>
  <bookViews>
    <workbookView xWindow="360" yWindow="60" windowWidth="7515" windowHeight="7065" firstSheet="1" activeTab="1"/>
  </bookViews>
  <sheets>
    <sheet name="Sheet3" sheetId="4" r:id="rId1"/>
    <sheet name="Sheet1" sheetId="5" r:id="rId2"/>
    <sheet name="Sheet2" sheetId="6" r:id="rId3"/>
  </sheets>
  <calcPr calcId="162913"/>
</workbook>
</file>

<file path=xl/calcChain.xml><?xml version="1.0" encoding="utf-8"?>
<calcChain xmlns="http://schemas.openxmlformats.org/spreadsheetml/2006/main">
  <c r="AE22" i="6" l="1"/>
  <c r="AD22" i="6"/>
  <c r="AC22" i="6"/>
  <c r="AB22" i="6"/>
  <c r="AA22" i="6"/>
  <c r="Y22" i="6"/>
  <c r="X22" i="6"/>
  <c r="W22" i="6"/>
  <c r="V22" i="6"/>
  <c r="U22" i="6"/>
  <c r="S22" i="6"/>
  <c r="R22" i="6"/>
  <c r="Q22" i="6"/>
  <c r="P22" i="6"/>
  <c r="O22" i="6"/>
  <c r="M22" i="6"/>
  <c r="L22" i="6"/>
  <c r="K22" i="6"/>
  <c r="J22" i="6"/>
  <c r="I22" i="6"/>
  <c r="G22" i="6"/>
  <c r="F22" i="6"/>
  <c r="E22" i="6"/>
  <c r="D22" i="6"/>
  <c r="C22" i="6"/>
  <c r="AQ21" i="6"/>
  <c r="AP21" i="6"/>
  <c r="AM21" i="6"/>
  <c r="AK21" i="6"/>
  <c r="AW21" i="6" s="1"/>
  <c r="AJ21" i="6"/>
  <c r="AV21" i="6" s="1"/>
  <c r="AI21" i="6"/>
  <c r="AO21" i="6" s="1"/>
  <c r="AH21" i="6"/>
  <c r="AN21" i="6" s="1"/>
  <c r="AL21" i="6" s="1"/>
  <c r="AG21" i="6"/>
  <c r="AS21" i="6" s="1"/>
  <c r="Z21" i="6"/>
  <c r="T21" i="6"/>
  <c r="N21" i="6"/>
  <c r="H21" i="6"/>
  <c r="B21" i="6"/>
  <c r="AF21" i="6" s="1"/>
  <c r="AR21" i="6" s="1"/>
  <c r="AP20" i="6"/>
  <c r="AO20" i="6"/>
  <c r="AK20" i="6"/>
  <c r="AQ20" i="6" s="1"/>
  <c r="AJ20" i="6"/>
  <c r="AV20" i="6" s="1"/>
  <c r="AI20" i="6"/>
  <c r="AU20" i="6" s="1"/>
  <c r="AH20" i="6"/>
  <c r="AN20" i="6" s="1"/>
  <c r="AG20" i="6"/>
  <c r="AM20" i="6" s="1"/>
  <c r="AL20" i="6" s="1"/>
  <c r="Z20" i="6"/>
  <c r="T20" i="6"/>
  <c r="N20" i="6"/>
  <c r="H20" i="6"/>
  <c r="B20" i="6"/>
  <c r="AF20" i="6" s="1"/>
  <c r="AR20" i="6" s="1"/>
  <c r="AO19" i="6"/>
  <c r="AN19" i="6"/>
  <c r="AK19" i="6"/>
  <c r="AQ19" i="6" s="1"/>
  <c r="AJ19" i="6"/>
  <c r="AP19" i="6" s="1"/>
  <c r="AI19" i="6"/>
  <c r="AU19" i="6" s="1"/>
  <c r="AH19" i="6"/>
  <c r="AT19" i="6" s="1"/>
  <c r="AG19" i="6"/>
  <c r="AM19" i="6" s="1"/>
  <c r="Z19" i="6"/>
  <c r="T19" i="6"/>
  <c r="N19" i="6"/>
  <c r="H19" i="6"/>
  <c r="AF19" i="6" s="1"/>
  <c r="AR19" i="6" s="1"/>
  <c r="B19" i="6"/>
  <c r="AQ18" i="6"/>
  <c r="AN18" i="6"/>
  <c r="AM18" i="6"/>
  <c r="AK18" i="6"/>
  <c r="AW18" i="6" s="1"/>
  <c r="AJ18" i="6"/>
  <c r="AP18" i="6" s="1"/>
  <c r="AI18" i="6"/>
  <c r="AU18" i="6" s="1"/>
  <c r="AH18" i="6"/>
  <c r="AT18" i="6" s="1"/>
  <c r="AG18" i="6"/>
  <c r="AS18" i="6" s="1"/>
  <c r="Z18" i="6"/>
  <c r="T18" i="6"/>
  <c r="N18" i="6"/>
  <c r="H18" i="6"/>
  <c r="B18" i="6"/>
  <c r="AF18" i="6" s="1"/>
  <c r="AR18" i="6" s="1"/>
  <c r="AQ17" i="6"/>
  <c r="AP17" i="6"/>
  <c r="AM17" i="6"/>
  <c r="AK17" i="6"/>
  <c r="AW17" i="6" s="1"/>
  <c r="AJ17" i="6"/>
  <c r="AV17" i="6" s="1"/>
  <c r="AI17" i="6"/>
  <c r="AO17" i="6" s="1"/>
  <c r="AH17" i="6"/>
  <c r="AN17" i="6" s="1"/>
  <c r="AL17" i="6" s="1"/>
  <c r="AG17" i="6"/>
  <c r="AS17" i="6" s="1"/>
  <c r="Z17" i="6"/>
  <c r="T17" i="6"/>
  <c r="N17" i="6"/>
  <c r="H17" i="6"/>
  <c r="B17" i="6"/>
  <c r="AF17" i="6" s="1"/>
  <c r="AR17" i="6" s="1"/>
  <c r="AP16" i="6"/>
  <c r="AO16" i="6"/>
  <c r="AK16" i="6"/>
  <c r="AQ16" i="6" s="1"/>
  <c r="AJ16" i="6"/>
  <c r="AV16" i="6" s="1"/>
  <c r="AI16" i="6"/>
  <c r="AU16" i="6" s="1"/>
  <c r="AH16" i="6"/>
  <c r="AN16" i="6" s="1"/>
  <c r="AG16" i="6"/>
  <c r="AS16" i="6" s="1"/>
  <c r="Z16" i="6"/>
  <c r="T16" i="6"/>
  <c r="N16" i="6"/>
  <c r="H16" i="6"/>
  <c r="B16" i="6"/>
  <c r="AF16" i="6" s="1"/>
  <c r="AR16" i="6" s="1"/>
  <c r="AO15" i="6"/>
  <c r="AN15" i="6"/>
  <c r="AK15" i="6"/>
  <c r="AQ15" i="6" s="1"/>
  <c r="AJ15" i="6"/>
  <c r="AP15" i="6" s="1"/>
  <c r="AI15" i="6"/>
  <c r="AU15" i="6" s="1"/>
  <c r="AH15" i="6"/>
  <c r="AT15" i="6" s="1"/>
  <c r="AG15" i="6"/>
  <c r="AM15" i="6" s="1"/>
  <c r="Z15" i="6"/>
  <c r="T15" i="6"/>
  <c r="N15" i="6"/>
  <c r="H15" i="6"/>
  <c r="AF15" i="6" s="1"/>
  <c r="AR15" i="6" s="1"/>
  <c r="B15" i="6"/>
  <c r="AQ14" i="6"/>
  <c r="AN14" i="6"/>
  <c r="AM14" i="6"/>
  <c r="AK14" i="6"/>
  <c r="AW14" i="6" s="1"/>
  <c r="AJ14" i="6"/>
  <c r="AP14" i="6" s="1"/>
  <c r="AI14" i="6"/>
  <c r="AU14" i="6" s="1"/>
  <c r="AH14" i="6"/>
  <c r="AT14" i="6" s="1"/>
  <c r="AG14" i="6"/>
  <c r="AS14" i="6" s="1"/>
  <c r="Z14" i="6"/>
  <c r="T14" i="6"/>
  <c r="N14" i="6"/>
  <c r="H14" i="6"/>
  <c r="B14" i="6"/>
  <c r="AF14" i="6" s="1"/>
  <c r="AR14" i="6" s="1"/>
  <c r="AQ13" i="6"/>
  <c r="AP13" i="6"/>
  <c r="AM13" i="6"/>
  <c r="AK13" i="6"/>
  <c r="AW13" i="6" s="1"/>
  <c r="AJ13" i="6"/>
  <c r="AV13" i="6" s="1"/>
  <c r="AI13" i="6"/>
  <c r="AO13" i="6" s="1"/>
  <c r="AH13" i="6"/>
  <c r="AN13" i="6" s="1"/>
  <c r="AL13" i="6" s="1"/>
  <c r="AG13" i="6"/>
  <c r="AS13" i="6" s="1"/>
  <c r="Z13" i="6"/>
  <c r="T13" i="6"/>
  <c r="N13" i="6"/>
  <c r="H13" i="6"/>
  <c r="B13" i="6"/>
  <c r="AF13" i="6" s="1"/>
  <c r="AR13" i="6" s="1"/>
  <c r="AP12" i="6"/>
  <c r="AO12" i="6"/>
  <c r="AK12" i="6"/>
  <c r="AW12" i="6" s="1"/>
  <c r="AJ12" i="6"/>
  <c r="AV12" i="6" s="1"/>
  <c r="AI12" i="6"/>
  <c r="AU12" i="6" s="1"/>
  <c r="AH12" i="6"/>
  <c r="AN12" i="6" s="1"/>
  <c r="AG12" i="6"/>
  <c r="AM12" i="6" s="1"/>
  <c r="Z12" i="6"/>
  <c r="T12" i="6"/>
  <c r="N12" i="6"/>
  <c r="H12" i="6"/>
  <c r="B12" i="6"/>
  <c r="AF12" i="6" s="1"/>
  <c r="AR12" i="6" s="1"/>
  <c r="AO11" i="6"/>
  <c r="AN11" i="6"/>
  <c r="AK11" i="6"/>
  <c r="AQ11" i="6" s="1"/>
  <c r="AJ11" i="6"/>
  <c r="AI11" i="6"/>
  <c r="AU11" i="6" s="1"/>
  <c r="AH11" i="6"/>
  <c r="AT11" i="6" s="1"/>
  <c r="AG11" i="6"/>
  <c r="AM11" i="6" s="1"/>
  <c r="Z11" i="6"/>
  <c r="T11" i="6"/>
  <c r="N11" i="6"/>
  <c r="H11" i="6"/>
  <c r="AF11" i="6" s="1"/>
  <c r="AR11" i="6" s="1"/>
  <c r="B11" i="6"/>
  <c r="AQ10" i="6"/>
  <c r="AN10" i="6"/>
  <c r="AM10" i="6"/>
  <c r="AL10" i="6" s="1"/>
  <c r="AK10" i="6"/>
  <c r="AW10" i="6" s="1"/>
  <c r="AJ10" i="6"/>
  <c r="AP10" i="6" s="1"/>
  <c r="AI10" i="6"/>
  <c r="AO10" i="6" s="1"/>
  <c r="AH10" i="6"/>
  <c r="AT10" i="6" s="1"/>
  <c r="AG10" i="6"/>
  <c r="AS10" i="6" s="1"/>
  <c r="Z10" i="6"/>
  <c r="Z22" i="6" s="1"/>
  <c r="T10" i="6"/>
  <c r="N10" i="6"/>
  <c r="H10" i="6"/>
  <c r="B10" i="6"/>
  <c r="AQ9" i="6"/>
  <c r="AP9" i="6"/>
  <c r="AM9" i="6"/>
  <c r="AK9" i="6"/>
  <c r="AW9" i="6" s="1"/>
  <c r="AJ9" i="6"/>
  <c r="AV9" i="6" s="1"/>
  <c r="AI9" i="6"/>
  <c r="AO9" i="6" s="1"/>
  <c r="AH9" i="6"/>
  <c r="AG9" i="6"/>
  <c r="AS9" i="6" s="1"/>
  <c r="Z9" i="6"/>
  <c r="T9" i="6"/>
  <c r="N9" i="6"/>
  <c r="H9" i="6"/>
  <c r="B9" i="6"/>
  <c r="AS8" i="6"/>
  <c r="AP8" i="6"/>
  <c r="AO8" i="6"/>
  <c r="AK8" i="6"/>
  <c r="AQ8" i="6" s="1"/>
  <c r="AJ8" i="6"/>
  <c r="AV8" i="6" s="1"/>
  <c r="AI8" i="6"/>
  <c r="AU8" i="6" s="1"/>
  <c r="AH8" i="6"/>
  <c r="AN8" i="6" s="1"/>
  <c r="AG8" i="6"/>
  <c r="AM8" i="6" s="1"/>
  <c r="AL8" i="6" s="1"/>
  <c r="Z8" i="6"/>
  <c r="T8" i="6"/>
  <c r="N8" i="6"/>
  <c r="N22" i="6" s="1"/>
  <c r="H8" i="6"/>
  <c r="AF8" i="6" s="1"/>
  <c r="AR8" i="6" s="1"/>
  <c r="B8" i="6"/>
  <c r="AV7" i="6"/>
  <c r="AO7" i="6"/>
  <c r="AN7" i="6"/>
  <c r="AK7" i="6"/>
  <c r="AK22" i="6" s="1"/>
  <c r="AJ7" i="6"/>
  <c r="AI7" i="6"/>
  <c r="AU7" i="6" s="1"/>
  <c r="AH7" i="6"/>
  <c r="AT7" i="6" s="1"/>
  <c r="AG7" i="6"/>
  <c r="AG22" i="6" s="1"/>
  <c r="Z7" i="6"/>
  <c r="T7" i="6"/>
  <c r="T22" i="6" s="1"/>
  <c r="N7" i="6"/>
  <c r="H7" i="6"/>
  <c r="B7" i="6"/>
  <c r="AS22" i="6" l="1"/>
  <c r="AM22" i="6"/>
  <c r="AN9" i="6"/>
  <c r="AL9" i="6" s="1"/>
  <c r="AH22" i="6"/>
  <c r="AT9" i="6"/>
  <c r="AW8" i="6"/>
  <c r="B22" i="6"/>
  <c r="AF10" i="6"/>
  <c r="AR10" i="6" s="1"/>
  <c r="H22" i="6"/>
  <c r="AF7" i="6"/>
  <c r="AJ22" i="6"/>
  <c r="AP7" i="6"/>
  <c r="AF9" i="6"/>
  <c r="AR9" i="6" s="1"/>
  <c r="AU10" i="6"/>
  <c r="AL14" i="6"/>
  <c r="AL15" i="6"/>
  <c r="AW22" i="6"/>
  <c r="AQ22" i="6"/>
  <c r="AP11" i="6"/>
  <c r="AL11" i="6" s="1"/>
  <c r="AV11" i="6"/>
  <c r="AL12" i="6"/>
  <c r="AL19" i="6"/>
  <c r="AS12" i="6"/>
  <c r="AT13" i="6"/>
  <c r="AT17" i="6"/>
  <c r="AV19" i="6"/>
  <c r="AW7" i="6"/>
  <c r="AV10" i="6"/>
  <c r="AT12" i="6"/>
  <c r="AU13" i="6"/>
  <c r="AS15" i="6"/>
  <c r="AT20" i="6"/>
  <c r="AI22" i="6"/>
  <c r="AV15" i="6"/>
  <c r="AW16" i="6"/>
  <c r="AS20" i="6"/>
  <c r="AW20" i="6"/>
  <c r="AT21" i="6"/>
  <c r="AS7" i="6"/>
  <c r="AU9" i="6"/>
  <c r="AS11" i="6"/>
  <c r="AW11" i="6"/>
  <c r="AV14" i="6"/>
  <c r="AW15" i="6"/>
  <c r="AT16" i="6"/>
  <c r="AU17" i="6"/>
  <c r="AV18" i="6"/>
  <c r="AS19" i="6"/>
  <c r="AW19" i="6"/>
  <c r="AU21" i="6"/>
  <c r="AQ12" i="6"/>
  <c r="AO14" i="6"/>
  <c r="AM16" i="6"/>
  <c r="AL16" i="6" s="1"/>
  <c r="AO18" i="6"/>
  <c r="AL18" i="6" s="1"/>
  <c r="AT8" i="6"/>
  <c r="AM7" i="6"/>
  <c r="AQ7" i="6"/>
  <c r="N16" i="5"/>
  <c r="AN22" i="6" l="1"/>
  <c r="AT22" i="6"/>
  <c r="AV22" i="6"/>
  <c r="AP22" i="6"/>
  <c r="AL7" i="6"/>
  <c r="AF22" i="6"/>
  <c r="AR22" i="6" s="1"/>
  <c r="AR7" i="6"/>
  <c r="AL22" i="6"/>
  <c r="AO22" i="6"/>
  <c r="AU22" i="6"/>
  <c r="I22" i="5"/>
  <c r="J22" i="5"/>
  <c r="K22" i="5"/>
  <c r="L22" i="5"/>
  <c r="M22" i="5"/>
  <c r="O22" i="5"/>
  <c r="P22" i="5"/>
  <c r="Q22" i="5"/>
  <c r="R22" i="5"/>
  <c r="S22" i="5"/>
  <c r="V22" i="5"/>
  <c r="W22" i="5"/>
  <c r="X22" i="5"/>
  <c r="Y22" i="5"/>
  <c r="AB22" i="5"/>
  <c r="AC22" i="5"/>
  <c r="AD22" i="5"/>
  <c r="AE22" i="5"/>
  <c r="G22" i="5"/>
  <c r="AG8" i="5" l="1"/>
  <c r="AH8" i="5"/>
  <c r="AI8" i="5"/>
  <c r="AJ8" i="5"/>
  <c r="AK8" i="5"/>
  <c r="AG9" i="5"/>
  <c r="AH9" i="5"/>
  <c r="AI9" i="5"/>
  <c r="AJ9" i="5"/>
  <c r="AK9" i="5"/>
  <c r="AG10" i="5"/>
  <c r="AH10" i="5"/>
  <c r="AI10" i="5"/>
  <c r="AJ10" i="5"/>
  <c r="AK10" i="5"/>
  <c r="AG11" i="5"/>
  <c r="AH11" i="5"/>
  <c r="AI11" i="5"/>
  <c r="AJ11" i="5"/>
  <c r="AK11" i="5"/>
  <c r="AG12" i="5"/>
  <c r="AH12" i="5"/>
  <c r="AI12" i="5"/>
  <c r="AJ12" i="5"/>
  <c r="AK12" i="5"/>
  <c r="AG13" i="5"/>
  <c r="AH13" i="5"/>
  <c r="AI13" i="5"/>
  <c r="AJ13" i="5"/>
  <c r="AK13" i="5"/>
  <c r="AG14" i="5"/>
  <c r="AH14" i="5"/>
  <c r="AI14" i="5"/>
  <c r="AJ14" i="5"/>
  <c r="AK14" i="5"/>
  <c r="AG15" i="5"/>
  <c r="AH15" i="5"/>
  <c r="AI15" i="5"/>
  <c r="AJ15" i="5"/>
  <c r="AK15" i="5"/>
  <c r="AG16" i="5"/>
  <c r="AH16" i="5"/>
  <c r="AI16" i="5"/>
  <c r="AJ16" i="5"/>
  <c r="AK16" i="5"/>
  <c r="AG17" i="5"/>
  <c r="AH17" i="5"/>
  <c r="AI17" i="5"/>
  <c r="AJ17" i="5"/>
  <c r="AK17" i="5"/>
  <c r="AG18" i="5"/>
  <c r="AH18" i="5"/>
  <c r="AI18" i="5"/>
  <c r="AJ18" i="5"/>
  <c r="AK18" i="5"/>
  <c r="AG19" i="5"/>
  <c r="AH19" i="5"/>
  <c r="AI19" i="5"/>
  <c r="AJ19" i="5"/>
  <c r="AK19" i="5"/>
  <c r="AG20" i="5"/>
  <c r="AH20" i="5"/>
  <c r="AI20" i="5"/>
  <c r="AJ20" i="5"/>
  <c r="AK20" i="5"/>
  <c r="AG21" i="5"/>
  <c r="AH21" i="5"/>
  <c r="AI21" i="5"/>
  <c r="AJ21" i="5"/>
  <c r="AK21" i="5"/>
  <c r="AG7" i="5"/>
  <c r="AH7" i="5"/>
  <c r="AI7" i="5"/>
  <c r="AJ7" i="5"/>
  <c r="AK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7" i="5"/>
  <c r="N8" i="5"/>
  <c r="N9" i="5"/>
  <c r="N10" i="5"/>
  <c r="N11" i="5"/>
  <c r="N12" i="5"/>
  <c r="N13" i="5"/>
  <c r="N14" i="5"/>
  <c r="N15" i="5"/>
  <c r="N17" i="5"/>
  <c r="N18" i="5"/>
  <c r="N19" i="5"/>
  <c r="N20" i="5"/>
  <c r="N21" i="5"/>
  <c r="N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7" i="5"/>
  <c r="AA22" i="5" l="1"/>
  <c r="U22" i="5"/>
  <c r="T22" i="5"/>
  <c r="Z22" i="5"/>
  <c r="H22" i="5"/>
  <c r="N22" i="5"/>
  <c r="AK22" i="5"/>
  <c r="AI22" i="5"/>
  <c r="AH22" i="5"/>
  <c r="AJ22" i="5"/>
  <c r="AT7" i="5" l="1"/>
  <c r="AV7" i="5"/>
  <c r="AW7" i="5"/>
  <c r="AU21" i="5"/>
  <c r="AW21" i="5"/>
  <c r="F22" i="5"/>
  <c r="E22" i="5"/>
  <c r="D22" i="5"/>
  <c r="C22" i="5"/>
  <c r="B21" i="5"/>
  <c r="AF21" i="5" s="1"/>
  <c r="B20" i="5"/>
  <c r="AF20" i="5" s="1"/>
  <c r="B19" i="5"/>
  <c r="AF19" i="5" s="1"/>
  <c r="B18" i="5"/>
  <c r="AF18" i="5" s="1"/>
  <c r="B17" i="5"/>
  <c r="AF17" i="5" s="1"/>
  <c r="B16" i="5"/>
  <c r="AF16" i="5" s="1"/>
  <c r="B15" i="5"/>
  <c r="AF15" i="5" s="1"/>
  <c r="B14" i="5"/>
  <c r="AF14" i="5" s="1"/>
  <c r="B13" i="5"/>
  <c r="AF13" i="5" s="1"/>
  <c r="B12" i="5"/>
  <c r="AF12" i="5" s="1"/>
  <c r="B11" i="5"/>
  <c r="AF11" i="5" s="1"/>
  <c r="B10" i="5"/>
  <c r="AF10" i="5" s="1"/>
  <c r="B9" i="5"/>
  <c r="AF9" i="5" s="1"/>
  <c r="B8" i="5"/>
  <c r="AF8" i="5" s="1"/>
  <c r="B7" i="5"/>
  <c r="AF7" i="5" s="1"/>
  <c r="AF22" i="5" l="1"/>
  <c r="AG22" i="5"/>
  <c r="AS7" i="5"/>
  <c r="AR14" i="5"/>
  <c r="AR21" i="5"/>
  <c r="AR13" i="5"/>
  <c r="AR16" i="5"/>
  <c r="AR12" i="5"/>
  <c r="AR20" i="5"/>
  <c r="B22" i="5"/>
  <c r="AQ22" i="5"/>
  <c r="AR8" i="5"/>
  <c r="AV22" i="5"/>
  <c r="AS21" i="5"/>
  <c r="AM21" i="5"/>
  <c r="AS19" i="5"/>
  <c r="AM19" i="5"/>
  <c r="AS17" i="5"/>
  <c r="AM17" i="5"/>
  <c r="AS15" i="5"/>
  <c r="AM15" i="5"/>
  <c r="AS13" i="5"/>
  <c r="AM13" i="5"/>
  <c r="AS11" i="5"/>
  <c r="AM11" i="5"/>
  <c r="AS9" i="5"/>
  <c r="AM9" i="5"/>
  <c r="AW20" i="5"/>
  <c r="AQ20" i="5"/>
  <c r="AU20" i="5"/>
  <c r="AO20" i="5"/>
  <c r="AW19" i="5"/>
  <c r="AQ19" i="5"/>
  <c r="AU19" i="5"/>
  <c r="AO19" i="5"/>
  <c r="AW18" i="5"/>
  <c r="AQ18" i="5"/>
  <c r="AU18" i="5"/>
  <c r="AO18" i="5"/>
  <c r="AW17" i="5"/>
  <c r="AQ17" i="5"/>
  <c r="AU17" i="5"/>
  <c r="AO17" i="5"/>
  <c r="AW16" i="5"/>
  <c r="AQ16" i="5"/>
  <c r="AU16" i="5"/>
  <c r="AO16" i="5"/>
  <c r="AW15" i="5"/>
  <c r="AQ15" i="5"/>
  <c r="AU15" i="5"/>
  <c r="AO15" i="5"/>
  <c r="AW14" i="5"/>
  <c r="AQ14" i="5"/>
  <c r="AU14" i="5"/>
  <c r="AO14" i="5"/>
  <c r="AW13" i="5"/>
  <c r="AQ13" i="5"/>
  <c r="AU13" i="5"/>
  <c r="AO13" i="5"/>
  <c r="AW12" i="5"/>
  <c r="AQ12" i="5"/>
  <c r="AU12" i="5"/>
  <c r="AO12" i="5"/>
  <c r="AW11" i="5"/>
  <c r="AQ11" i="5"/>
  <c r="AU11" i="5"/>
  <c r="AO11" i="5"/>
  <c r="AW10" i="5"/>
  <c r="AQ10" i="5"/>
  <c r="AU10" i="5"/>
  <c r="AO10" i="5"/>
  <c r="AW9" i="5"/>
  <c r="AQ9" i="5"/>
  <c r="AU9" i="5"/>
  <c r="AO9" i="5"/>
  <c r="AW8" i="5"/>
  <c r="AQ8" i="5"/>
  <c r="AU8" i="5"/>
  <c r="AO8" i="5"/>
  <c r="AU7" i="5"/>
  <c r="AQ7" i="5"/>
  <c r="AO7" i="5"/>
  <c r="AQ21" i="5"/>
  <c r="AR10" i="5"/>
  <c r="AR18" i="5"/>
  <c r="AT22" i="5"/>
  <c r="AS20" i="5"/>
  <c r="AM20" i="5"/>
  <c r="AS18" i="5"/>
  <c r="AM18" i="5"/>
  <c r="AS16" i="5"/>
  <c r="AM16" i="5"/>
  <c r="AS14" i="5"/>
  <c r="AM14" i="5"/>
  <c r="AS12" i="5"/>
  <c r="AM12" i="5"/>
  <c r="AS10" i="5"/>
  <c r="AM10" i="5"/>
  <c r="AS8" i="5"/>
  <c r="AM8" i="5"/>
  <c r="AV21" i="5"/>
  <c r="AP21" i="5"/>
  <c r="AT21" i="5"/>
  <c r="AN21" i="5"/>
  <c r="AV20" i="5"/>
  <c r="AP20" i="5"/>
  <c r="AT20" i="5"/>
  <c r="AN20" i="5"/>
  <c r="AV19" i="5"/>
  <c r="AP19" i="5"/>
  <c r="AT19" i="5"/>
  <c r="AN19" i="5"/>
  <c r="AV18" i="5"/>
  <c r="AP18" i="5"/>
  <c r="AT18" i="5"/>
  <c r="AN18" i="5"/>
  <c r="AV17" i="5"/>
  <c r="AP17" i="5"/>
  <c r="AT17" i="5"/>
  <c r="AN17" i="5"/>
  <c r="AV16" i="5"/>
  <c r="AP16" i="5"/>
  <c r="AT16" i="5"/>
  <c r="AN16" i="5"/>
  <c r="AV15" i="5"/>
  <c r="AP15" i="5"/>
  <c r="AT15" i="5"/>
  <c r="AN15" i="5"/>
  <c r="AV14" i="5"/>
  <c r="AP14" i="5"/>
  <c r="AT14" i="5"/>
  <c r="AN14" i="5"/>
  <c r="AV13" i="5"/>
  <c r="AP13" i="5"/>
  <c r="AT13" i="5"/>
  <c r="AN13" i="5"/>
  <c r="AV12" i="5"/>
  <c r="AP12" i="5"/>
  <c r="AT12" i="5"/>
  <c r="AN12" i="5"/>
  <c r="AV11" i="5"/>
  <c r="AP11" i="5"/>
  <c r="AT11" i="5"/>
  <c r="AN11" i="5"/>
  <c r="AV10" i="5"/>
  <c r="AP10" i="5"/>
  <c r="AT10" i="5"/>
  <c r="AN10" i="5"/>
  <c r="AV9" i="5"/>
  <c r="AP9" i="5"/>
  <c r="AT9" i="5"/>
  <c r="AN9" i="5"/>
  <c r="AV8" i="5"/>
  <c r="AP8" i="5"/>
  <c r="AT8" i="5"/>
  <c r="AN8" i="5"/>
  <c r="AM7" i="5"/>
  <c r="AP7" i="5"/>
  <c r="AN7" i="5"/>
  <c r="AP22" i="5"/>
  <c r="AN22" i="5"/>
  <c r="AO21" i="5"/>
  <c r="AR7" i="5"/>
  <c r="AR11" i="5"/>
  <c r="AR15" i="5"/>
  <c r="AR17" i="5"/>
  <c r="AR19" i="5"/>
  <c r="H19" i="4"/>
  <c r="AW22" i="5" l="1"/>
  <c r="AR22" i="5"/>
  <c r="AL8" i="5"/>
  <c r="AL10" i="5"/>
  <c r="AL12" i="5"/>
  <c r="AL14" i="5"/>
  <c r="AL16" i="5"/>
  <c r="AL18" i="5"/>
  <c r="AL20" i="5"/>
  <c r="AL9" i="5"/>
  <c r="AS22" i="5"/>
  <c r="AM22" i="5"/>
  <c r="AL7" i="5"/>
  <c r="AU22" i="5"/>
  <c r="AO22" i="5"/>
  <c r="AL11" i="5"/>
  <c r="AL13" i="5"/>
  <c r="AL15" i="5"/>
  <c r="AL17" i="5"/>
  <c r="AL19" i="5"/>
  <c r="AL21" i="5"/>
  <c r="AR9" i="5"/>
  <c r="U23" i="4"/>
  <c r="V23" i="4"/>
  <c r="W23" i="4"/>
  <c r="X23" i="4"/>
  <c r="Y23" i="4"/>
  <c r="U9" i="4"/>
  <c r="V9" i="4"/>
  <c r="W9" i="4"/>
  <c r="X9" i="4"/>
  <c r="Y9" i="4"/>
  <c r="U10" i="4"/>
  <c r="V10" i="4"/>
  <c r="W10" i="4"/>
  <c r="X10" i="4"/>
  <c r="Y10" i="4"/>
  <c r="U11" i="4"/>
  <c r="V11" i="4"/>
  <c r="W11" i="4"/>
  <c r="X11" i="4"/>
  <c r="Y11" i="4"/>
  <c r="U12" i="4"/>
  <c r="V12" i="4"/>
  <c r="W12" i="4"/>
  <c r="X12" i="4"/>
  <c r="Y12" i="4"/>
  <c r="U13" i="4"/>
  <c r="V13" i="4"/>
  <c r="W13" i="4"/>
  <c r="X13" i="4"/>
  <c r="Y13" i="4"/>
  <c r="U14" i="4"/>
  <c r="V14" i="4"/>
  <c r="W14" i="4"/>
  <c r="X14" i="4"/>
  <c r="Y14" i="4"/>
  <c r="U15" i="4"/>
  <c r="V15" i="4"/>
  <c r="W15" i="4"/>
  <c r="X15" i="4"/>
  <c r="Y15" i="4"/>
  <c r="U16" i="4"/>
  <c r="V16" i="4"/>
  <c r="W16" i="4"/>
  <c r="X16" i="4"/>
  <c r="Y16" i="4"/>
  <c r="U17" i="4"/>
  <c r="V17" i="4"/>
  <c r="W17" i="4"/>
  <c r="X17" i="4"/>
  <c r="Y17" i="4"/>
  <c r="U18" i="4"/>
  <c r="V18" i="4"/>
  <c r="W18" i="4"/>
  <c r="X18" i="4"/>
  <c r="Y18" i="4"/>
  <c r="U19" i="4"/>
  <c r="V19" i="4"/>
  <c r="W19" i="4"/>
  <c r="X19" i="4"/>
  <c r="Y19" i="4"/>
  <c r="U20" i="4"/>
  <c r="V20" i="4"/>
  <c r="W20" i="4"/>
  <c r="X20" i="4"/>
  <c r="Y20" i="4"/>
  <c r="U21" i="4"/>
  <c r="V21" i="4"/>
  <c r="W21" i="4"/>
  <c r="X21" i="4"/>
  <c r="Y21" i="4"/>
  <c r="U22" i="4"/>
  <c r="V22" i="4"/>
  <c r="W22" i="4"/>
  <c r="X22" i="4"/>
  <c r="Y22" i="4"/>
  <c r="P9" i="4"/>
  <c r="Q9" i="4"/>
  <c r="R9" i="4"/>
  <c r="S9" i="4"/>
  <c r="P10" i="4"/>
  <c r="Q10" i="4"/>
  <c r="R10" i="4"/>
  <c r="S10" i="4"/>
  <c r="P11" i="4"/>
  <c r="Q11" i="4"/>
  <c r="R11" i="4"/>
  <c r="S11" i="4"/>
  <c r="P12" i="4"/>
  <c r="Q12" i="4"/>
  <c r="R12" i="4"/>
  <c r="S12" i="4"/>
  <c r="P13" i="4"/>
  <c r="Q13" i="4"/>
  <c r="R13" i="4"/>
  <c r="S13" i="4"/>
  <c r="P14" i="4"/>
  <c r="Q14" i="4"/>
  <c r="R14" i="4"/>
  <c r="S14" i="4"/>
  <c r="P15" i="4"/>
  <c r="Q15" i="4"/>
  <c r="R15" i="4"/>
  <c r="S15" i="4"/>
  <c r="P16" i="4"/>
  <c r="Q16" i="4"/>
  <c r="R16" i="4"/>
  <c r="S16" i="4"/>
  <c r="P17" i="4"/>
  <c r="Q17" i="4"/>
  <c r="R17" i="4"/>
  <c r="S17" i="4"/>
  <c r="P18" i="4"/>
  <c r="Q18" i="4"/>
  <c r="R18" i="4"/>
  <c r="S18" i="4"/>
  <c r="P19" i="4"/>
  <c r="Q19" i="4"/>
  <c r="R19" i="4"/>
  <c r="S19" i="4"/>
  <c r="P20" i="4"/>
  <c r="Q20" i="4"/>
  <c r="R20" i="4"/>
  <c r="S20" i="4"/>
  <c r="P21" i="4"/>
  <c r="Q21" i="4"/>
  <c r="R21" i="4"/>
  <c r="S21" i="4"/>
  <c r="P22" i="4"/>
  <c r="Q22" i="4"/>
  <c r="R22" i="4"/>
  <c r="S22" i="4"/>
  <c r="P23" i="4"/>
  <c r="Q23" i="4"/>
  <c r="R23" i="4"/>
  <c r="S23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9" i="4"/>
  <c r="I24" i="4"/>
  <c r="J24" i="4"/>
  <c r="K24" i="4"/>
  <c r="L24" i="4"/>
  <c r="M24" i="4"/>
  <c r="H10" i="4"/>
  <c r="H11" i="4"/>
  <c r="H12" i="4"/>
  <c r="T12" i="4" s="1"/>
  <c r="H13" i="4"/>
  <c r="H14" i="4"/>
  <c r="H15" i="4"/>
  <c r="T15" i="4" s="1"/>
  <c r="H16" i="4"/>
  <c r="T16" i="4" s="1"/>
  <c r="H17" i="4"/>
  <c r="H18" i="4"/>
  <c r="H20" i="4"/>
  <c r="T20" i="4" s="1"/>
  <c r="H21" i="4"/>
  <c r="H22" i="4"/>
  <c r="H23" i="4"/>
  <c r="H9" i="4"/>
  <c r="T9" i="4" s="1"/>
  <c r="C24" i="4"/>
  <c r="D24" i="4"/>
  <c r="E24" i="4"/>
  <c r="F24" i="4"/>
  <c r="G24" i="4"/>
  <c r="B10" i="4"/>
  <c r="B11" i="4"/>
  <c r="B12" i="4"/>
  <c r="B13" i="4"/>
  <c r="B14" i="4"/>
  <c r="B15" i="4"/>
  <c r="B16" i="4"/>
  <c r="B17" i="4"/>
  <c r="B18" i="4"/>
  <c r="B19" i="4"/>
  <c r="T19" i="4" s="1"/>
  <c r="B20" i="4"/>
  <c r="B21" i="4"/>
  <c r="B22" i="4"/>
  <c r="B23" i="4"/>
  <c r="B9" i="4"/>
  <c r="B24" i="4" s="1"/>
  <c r="T23" i="4" l="1"/>
  <c r="T11" i="4"/>
  <c r="W24" i="4"/>
  <c r="N15" i="4"/>
  <c r="T22" i="4"/>
  <c r="T18" i="4"/>
  <c r="T14" i="4"/>
  <c r="T10" i="4"/>
  <c r="V24" i="4"/>
  <c r="N18" i="4"/>
  <c r="X24" i="4"/>
  <c r="T21" i="4"/>
  <c r="T13" i="4"/>
  <c r="Y24" i="4"/>
  <c r="U24" i="4"/>
  <c r="N17" i="4"/>
  <c r="AL22" i="5"/>
  <c r="N19" i="4"/>
  <c r="N22" i="4"/>
  <c r="N14" i="4"/>
  <c r="N23" i="4"/>
  <c r="N9" i="4"/>
  <c r="N13" i="4"/>
  <c r="N21" i="4"/>
  <c r="N16" i="4"/>
  <c r="N11" i="4"/>
  <c r="N10" i="4"/>
  <c r="S24" i="4"/>
  <c r="R24" i="4"/>
  <c r="Q24" i="4"/>
  <c r="P24" i="4"/>
  <c r="N20" i="4"/>
  <c r="N12" i="4"/>
  <c r="H24" i="4"/>
  <c r="T24" i="4" s="1"/>
  <c r="O24" i="4"/>
  <c r="T17" i="4"/>
  <c r="N24" i="4" l="1"/>
</calcChain>
</file>

<file path=xl/sharedStrings.xml><?xml version="1.0" encoding="utf-8"?>
<sst xmlns="http://schemas.openxmlformats.org/spreadsheetml/2006/main" count="196" uniqueCount="37">
  <si>
    <t xml:space="preserve">Сумдын нэр </t>
  </si>
  <si>
    <t>Баяндалай</t>
  </si>
  <si>
    <t>Баяновоо</t>
  </si>
  <si>
    <t>Булган</t>
  </si>
  <si>
    <t>Гурвантэс</t>
  </si>
  <si>
    <t>Мандаловоо</t>
  </si>
  <si>
    <t>Манлай</t>
  </si>
  <si>
    <t>Номгон</t>
  </si>
  <si>
    <t>Ноён</t>
  </si>
  <si>
    <t>Сэврэй</t>
  </si>
  <si>
    <t>Ханбогд</t>
  </si>
  <si>
    <t>Ханхонгор</t>
  </si>
  <si>
    <t>Хүрмэн</t>
  </si>
  <si>
    <t>Цогтовоо</t>
  </si>
  <si>
    <t>Цогтцэций</t>
  </si>
  <si>
    <t>Даланзадгад</t>
  </si>
  <si>
    <t xml:space="preserve">ДҮН </t>
  </si>
  <si>
    <t>Өсөлт, бууралт</t>
  </si>
  <si>
    <t>Бүгд</t>
  </si>
  <si>
    <t>Тэмээ</t>
  </si>
  <si>
    <t>Адуу</t>
  </si>
  <si>
    <t xml:space="preserve">Үхэр </t>
  </si>
  <si>
    <t>Хонь</t>
  </si>
  <si>
    <t>Ямаа</t>
  </si>
  <si>
    <t>2016 оны жилийн эцсийн малын  тоо</t>
  </si>
  <si>
    <t xml:space="preserve">Өмнөговь аймгийн 2017 оны хагас жилийн  малын  тоо </t>
  </si>
  <si>
    <t>2017 оны  хагас жилийн Малын тоо</t>
  </si>
  <si>
    <t>Өсөлт, бууралт /%/</t>
  </si>
  <si>
    <t xml:space="preserve"> СТАТИСТИКИЙН ХЭЛТЭС</t>
  </si>
  <si>
    <t>2017.06.13</t>
  </si>
  <si>
    <t>Малын орлого</t>
  </si>
  <si>
    <t>Малын зарлага</t>
  </si>
  <si>
    <t>Том малын зүй бус хорогдол</t>
  </si>
  <si>
    <t>2018 оны жилийн эцсийн малын  тоо</t>
  </si>
  <si>
    <t>2019 оны хагас жилийн төлийн мэдээ</t>
  </si>
  <si>
    <t>2019 оны  хагас жилийн Малын тоо</t>
  </si>
  <si>
    <t xml:space="preserve">Өмнөговь аймгийн 2019 оны хагас жилийн  малын  тоо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</si>
</sst>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10409]###\ ###\ ##0"/>
  </numFmts>
  <fonts count="12" x14ac:knownFonts="1">
    <font>
      <sz val="11"/>
      <color theme="1"/>
      <name val="Calibri"/>
      <family val="2"/>
      <scheme val="minor"/>
    </font>
    <font>
      <sz val="10"/>
      <name val="Arial Mon"/>
      <family val="2"/>
    </font>
    <font>
      <sz val="10"/>
      <name val="Arial"/>
      <family val="2"/>
    </font>
    <font>
      <sz val="12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000000"/>
      <name val="Tahoma"/>
      <family val="2"/>
    </font>
    <font>
      <b/>
      <sz val="11"/>
      <color rgb="FF000000"/>
      <name val="Tahoma"/>
      <family val="2"/>
    </font>
    <font>
      <b/>
      <sz val="12"/>
      <color theme="1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8064A2"/>
      </left>
      <right style="medium">
        <color rgb="FF8064A2"/>
      </right>
      <top style="medium">
        <color rgb="FF8064A2"/>
      </top>
      <bottom style="medium">
        <color rgb="FF8064A2"/>
      </bottom>
      <diagonal/>
    </border>
    <border>
      <left style="medium">
        <color rgb="FF8064A2"/>
      </left>
      <right style="medium">
        <color rgb="FF8064A2"/>
      </right>
      <top/>
      <bottom style="medium">
        <color rgb="FF8064A2"/>
      </bottom>
      <diagonal/>
    </border>
    <border>
      <left style="medium">
        <color rgb="FF8064A2"/>
      </left>
      <right/>
      <top/>
      <bottom style="medium">
        <color rgb="FF8064A2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1" xfId="8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10" fillId="0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 readingOrder="1"/>
    </xf>
    <xf numFmtId="0" fontId="7" fillId="9" borderId="4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1"/>
    <cellStyle name="Normal 2 2" xfId="2"/>
    <cellStyle name="Normal 2 2 2" xfId="3"/>
    <cellStyle name="Normal 2 3" xfId="4"/>
    <cellStyle name="Normal 3" xfId="5"/>
    <cellStyle name="Normal 3 2" xfId="6"/>
    <cellStyle name="Normal 3 3" xfId="7"/>
    <cellStyle name="Normal 4" xfId="8"/>
    <cellStyle name="Normal 4 2" xfId="9"/>
    <cellStyle name="Normal 5" xfId="1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9"/>
  <sheetViews>
    <sheetView workbookViewId="0">
      <selection activeCell="A2" sqref="A2:S3"/>
    </sheetView>
  </sheetViews>
  <sheetFormatPr defaultColWidth="6.7109375" defaultRowHeight="12.75" x14ac:dyDescent="0.25"/>
  <cols>
    <col min="1" max="1" width="12.85546875" style="1" customWidth="1"/>
    <col min="2" max="2" width="9.42578125" style="1" customWidth="1"/>
    <col min="3" max="3" width="7.42578125" style="1" customWidth="1"/>
    <col min="4" max="4" width="6" style="1" customWidth="1"/>
    <col min="5" max="5" width="5.7109375" style="1" customWidth="1"/>
    <col min="6" max="6" width="7" style="1" customWidth="1"/>
    <col min="7" max="8" width="8.28515625" style="1" customWidth="1"/>
    <col min="9" max="9" width="7.28515625" style="1" customWidth="1"/>
    <col min="10" max="10" width="6.7109375" style="1" customWidth="1"/>
    <col min="11" max="11" width="5.7109375" style="1" customWidth="1"/>
    <col min="12" max="12" width="6.7109375" style="1" customWidth="1"/>
    <col min="13" max="13" width="8" style="1" customWidth="1"/>
    <col min="14" max="14" width="8.140625" style="1" customWidth="1"/>
    <col min="15" max="15" width="5.7109375" style="1" customWidth="1"/>
    <col min="16" max="16" width="6.85546875" style="1" customWidth="1"/>
    <col min="17" max="17" width="6.42578125" style="1" customWidth="1"/>
    <col min="18" max="18" width="8.140625" style="1" customWidth="1"/>
    <col min="19" max="19" width="6.85546875" style="1" customWidth="1"/>
    <col min="20" max="25" width="6.140625" style="5" customWidth="1"/>
    <col min="26" max="16384" width="6.7109375" style="1"/>
  </cols>
  <sheetData>
    <row r="2" spans="1:25" ht="12.75" customHeight="1" x14ac:dyDescent="0.25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1"/>
      <c r="U2" s="1"/>
      <c r="V2" s="1"/>
      <c r="W2" s="1"/>
      <c r="X2" s="1"/>
      <c r="Y2" s="1"/>
    </row>
    <row r="3" spans="1:2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1"/>
      <c r="U3" s="1"/>
      <c r="V3" s="1"/>
      <c r="W3" s="1"/>
      <c r="X3" s="1"/>
      <c r="Y3" s="1"/>
    </row>
    <row r="4" spans="1:25" s="5" customFormat="1" ht="15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8"/>
      <c r="U4" s="8"/>
      <c r="V4" s="8"/>
      <c r="W4" s="8"/>
      <c r="X4" s="8"/>
      <c r="Y4" s="8"/>
    </row>
    <row r="5" spans="1:25" s="5" customFormat="1" ht="1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8"/>
      <c r="U5" s="8"/>
      <c r="V5" s="8"/>
      <c r="W5" s="8"/>
      <c r="X5" s="8"/>
      <c r="Y5" s="8"/>
    </row>
    <row r="6" spans="1:25" ht="13.5" thickBot="1" x14ac:dyDescent="0.3">
      <c r="O6" s="36"/>
      <c r="P6" s="36"/>
      <c r="Q6" s="36"/>
      <c r="R6" s="36"/>
      <c r="S6" s="36"/>
      <c r="U6" s="36"/>
      <c r="V6" s="36"/>
      <c r="W6" s="36"/>
      <c r="X6" s="36"/>
      <c r="Y6" s="36"/>
    </row>
    <row r="7" spans="1:25" ht="32.25" customHeight="1" thickBot="1" x14ac:dyDescent="0.3">
      <c r="A7" s="42" t="s">
        <v>0</v>
      </c>
      <c r="B7" s="37" t="s">
        <v>24</v>
      </c>
      <c r="C7" s="38"/>
      <c r="D7" s="38"/>
      <c r="E7" s="38"/>
      <c r="F7" s="38"/>
      <c r="G7" s="39"/>
      <c r="H7" s="37" t="s">
        <v>26</v>
      </c>
      <c r="I7" s="38"/>
      <c r="J7" s="38"/>
      <c r="K7" s="38"/>
      <c r="L7" s="38"/>
      <c r="M7" s="39"/>
      <c r="N7" s="37" t="s">
        <v>17</v>
      </c>
      <c r="O7" s="38"/>
      <c r="P7" s="38"/>
      <c r="Q7" s="38"/>
      <c r="R7" s="38"/>
      <c r="S7" s="39"/>
      <c r="T7" s="37" t="s">
        <v>27</v>
      </c>
      <c r="U7" s="38"/>
      <c r="V7" s="38"/>
      <c r="W7" s="38"/>
      <c r="X7" s="38"/>
      <c r="Y7" s="39"/>
    </row>
    <row r="8" spans="1:25" ht="20.25" customHeight="1" thickBot="1" x14ac:dyDescent="0.3">
      <c r="A8" s="43"/>
      <c r="B8" s="13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23</v>
      </c>
      <c r="H8" s="14" t="s">
        <v>18</v>
      </c>
      <c r="I8" s="14" t="s">
        <v>19</v>
      </c>
      <c r="J8" s="14" t="s">
        <v>20</v>
      </c>
      <c r="K8" s="14" t="s">
        <v>21</v>
      </c>
      <c r="L8" s="14" t="s">
        <v>22</v>
      </c>
      <c r="M8" s="14" t="s">
        <v>23</v>
      </c>
      <c r="N8" s="14" t="s">
        <v>18</v>
      </c>
      <c r="O8" s="14" t="s">
        <v>19</v>
      </c>
      <c r="P8" s="14" t="s">
        <v>20</v>
      </c>
      <c r="Q8" s="14" t="s">
        <v>21</v>
      </c>
      <c r="R8" s="14" t="s">
        <v>22</v>
      </c>
      <c r="S8" s="14" t="s">
        <v>23</v>
      </c>
      <c r="T8" s="14" t="s">
        <v>18</v>
      </c>
      <c r="U8" s="14" t="s">
        <v>19</v>
      </c>
      <c r="V8" s="14" t="s">
        <v>20</v>
      </c>
      <c r="W8" s="14" t="s">
        <v>21</v>
      </c>
      <c r="X8" s="14" t="s">
        <v>22</v>
      </c>
      <c r="Y8" s="14" t="s">
        <v>23</v>
      </c>
    </row>
    <row r="9" spans="1:25" ht="17.25" customHeight="1" thickBot="1" x14ac:dyDescent="0.3">
      <c r="A9" s="12" t="s">
        <v>1</v>
      </c>
      <c r="B9" s="17">
        <f>C9+D9+E9+F9+G9</f>
        <v>180270</v>
      </c>
      <c r="C9" s="15">
        <v>4110</v>
      </c>
      <c r="D9" s="15">
        <v>6097</v>
      </c>
      <c r="E9" s="15">
        <v>2071</v>
      </c>
      <c r="F9" s="15">
        <v>33322</v>
      </c>
      <c r="G9" s="15">
        <v>134670</v>
      </c>
      <c r="H9" s="9">
        <f>I9+J9+K9+L9+M9</f>
        <v>213054</v>
      </c>
      <c r="I9" s="3">
        <v>4643</v>
      </c>
      <c r="J9" s="3">
        <v>6693</v>
      </c>
      <c r="K9" s="3">
        <v>2328</v>
      </c>
      <c r="L9" s="3">
        <v>41848</v>
      </c>
      <c r="M9" s="3">
        <v>157542</v>
      </c>
      <c r="N9" s="10">
        <f>O9+P9+Q9+R9+S9</f>
        <v>32784</v>
      </c>
      <c r="O9" s="4">
        <f>I9-C9</f>
        <v>533</v>
      </c>
      <c r="P9" s="4">
        <f t="shared" ref="P9:S23" si="0">J9-D9</f>
        <v>596</v>
      </c>
      <c r="Q9" s="4">
        <f t="shared" si="0"/>
        <v>257</v>
      </c>
      <c r="R9" s="4">
        <f t="shared" si="0"/>
        <v>8526</v>
      </c>
      <c r="S9" s="4">
        <f t="shared" si="0"/>
        <v>22872</v>
      </c>
      <c r="T9" s="19">
        <f>H9/B9*100</f>
        <v>118.18605425195541</v>
      </c>
      <c r="U9" s="19">
        <f t="shared" ref="U9:Y24" si="1">I9/C9*100</f>
        <v>112.9683698296837</v>
      </c>
      <c r="V9" s="19">
        <f t="shared" si="1"/>
        <v>109.77529932753814</v>
      </c>
      <c r="W9" s="19">
        <f t="shared" si="1"/>
        <v>112.40946402704009</v>
      </c>
      <c r="X9" s="19">
        <f t="shared" si="1"/>
        <v>125.58669947782246</v>
      </c>
      <c r="Y9" s="19">
        <f t="shared" si="1"/>
        <v>116.98373802628647</v>
      </c>
    </row>
    <row r="10" spans="1:25" ht="17.25" customHeight="1" thickBot="1" x14ac:dyDescent="0.3">
      <c r="A10" s="12" t="s">
        <v>2</v>
      </c>
      <c r="B10" s="17">
        <f t="shared" ref="B10:B23" si="2">C10+D10+E10+F10+G10</f>
        <v>124227</v>
      </c>
      <c r="C10" s="16">
        <v>6233</v>
      </c>
      <c r="D10" s="16">
        <v>6166</v>
      </c>
      <c r="E10" s="16">
        <v>1191</v>
      </c>
      <c r="F10" s="16">
        <v>32835</v>
      </c>
      <c r="G10" s="16">
        <v>77802</v>
      </c>
      <c r="H10" s="9">
        <f t="shared" ref="H10:H23" si="3">I10+J10+K10+L10+M10</f>
        <v>153368</v>
      </c>
      <c r="I10" s="3">
        <v>6925</v>
      </c>
      <c r="J10" s="3">
        <v>6463</v>
      </c>
      <c r="K10" s="3">
        <v>1349</v>
      </c>
      <c r="L10" s="3">
        <v>43200</v>
      </c>
      <c r="M10" s="3">
        <v>95431</v>
      </c>
      <c r="N10" s="10">
        <f t="shared" ref="N10:N23" si="4">O10+P10+Q10+R10+S10</f>
        <v>29141</v>
      </c>
      <c r="O10" s="4">
        <f t="shared" ref="O10:O23" si="5">I10-C10</f>
        <v>692</v>
      </c>
      <c r="P10" s="4">
        <f t="shared" si="0"/>
        <v>297</v>
      </c>
      <c r="Q10" s="4">
        <f t="shared" si="0"/>
        <v>158</v>
      </c>
      <c r="R10" s="4">
        <f t="shared" si="0"/>
        <v>10365</v>
      </c>
      <c r="S10" s="4">
        <f t="shared" si="0"/>
        <v>17629</v>
      </c>
      <c r="T10" s="19">
        <f t="shared" ref="T10:T23" si="6">H10/B10*100</f>
        <v>123.45786342743526</v>
      </c>
      <c r="U10" s="19">
        <f t="shared" si="1"/>
        <v>111.10219797850152</v>
      </c>
      <c r="V10" s="19">
        <f t="shared" si="1"/>
        <v>104.81673694453455</v>
      </c>
      <c r="W10" s="19">
        <f t="shared" si="1"/>
        <v>113.26616288832913</v>
      </c>
      <c r="X10" s="19">
        <f t="shared" si="1"/>
        <v>131.56692553677479</v>
      </c>
      <c r="Y10" s="19">
        <f t="shared" si="1"/>
        <v>122.65880054497313</v>
      </c>
    </row>
    <row r="11" spans="1:25" ht="17.25" customHeight="1" thickBot="1" x14ac:dyDescent="0.3">
      <c r="A11" s="12" t="s">
        <v>3</v>
      </c>
      <c r="B11" s="17">
        <f t="shared" si="2"/>
        <v>165837</v>
      </c>
      <c r="C11" s="16">
        <v>5030</v>
      </c>
      <c r="D11" s="16">
        <v>5757</v>
      </c>
      <c r="E11" s="16">
        <v>1994</v>
      </c>
      <c r="F11" s="16">
        <v>53046</v>
      </c>
      <c r="G11" s="16">
        <v>100010</v>
      </c>
      <c r="H11" s="9">
        <f t="shared" si="3"/>
        <v>216466</v>
      </c>
      <c r="I11" s="3">
        <v>5749</v>
      </c>
      <c r="J11" s="3">
        <v>6745</v>
      </c>
      <c r="K11" s="3">
        <v>2581</v>
      </c>
      <c r="L11" s="3">
        <v>71276</v>
      </c>
      <c r="M11" s="3">
        <v>130115</v>
      </c>
      <c r="N11" s="10">
        <f t="shared" si="4"/>
        <v>50629</v>
      </c>
      <c r="O11" s="4">
        <f t="shared" si="5"/>
        <v>719</v>
      </c>
      <c r="P11" s="4">
        <f t="shared" si="0"/>
        <v>988</v>
      </c>
      <c r="Q11" s="4">
        <f t="shared" si="0"/>
        <v>587</v>
      </c>
      <c r="R11" s="4">
        <f t="shared" si="0"/>
        <v>18230</v>
      </c>
      <c r="S11" s="4">
        <f t="shared" si="0"/>
        <v>30105</v>
      </c>
      <c r="T11" s="19">
        <f t="shared" si="6"/>
        <v>130.52937522989441</v>
      </c>
      <c r="U11" s="19">
        <f t="shared" si="1"/>
        <v>114.29423459244532</v>
      </c>
      <c r="V11" s="19">
        <f t="shared" si="1"/>
        <v>117.16171617161717</v>
      </c>
      <c r="W11" s="19">
        <f t="shared" si="1"/>
        <v>129.4383149448345</v>
      </c>
      <c r="X11" s="19">
        <f t="shared" si="1"/>
        <v>134.36639897447498</v>
      </c>
      <c r="Y11" s="19">
        <f t="shared" si="1"/>
        <v>130.1019898010199</v>
      </c>
    </row>
    <row r="12" spans="1:25" ht="17.25" customHeight="1" thickBot="1" x14ac:dyDescent="0.3">
      <c r="A12" s="12" t="s">
        <v>4</v>
      </c>
      <c r="B12" s="17">
        <f t="shared" si="2"/>
        <v>181562</v>
      </c>
      <c r="C12" s="16">
        <v>7375</v>
      </c>
      <c r="D12" s="16">
        <v>3213</v>
      </c>
      <c r="E12" s="16">
        <v>392</v>
      </c>
      <c r="F12" s="16">
        <v>10510</v>
      </c>
      <c r="G12" s="16">
        <v>160072</v>
      </c>
      <c r="H12" s="9">
        <f t="shared" si="3"/>
        <v>230335</v>
      </c>
      <c r="I12" s="3">
        <v>8294</v>
      </c>
      <c r="J12" s="3">
        <v>3717</v>
      </c>
      <c r="K12" s="3">
        <v>470</v>
      </c>
      <c r="L12" s="3">
        <v>13438</v>
      </c>
      <c r="M12" s="3">
        <v>204416</v>
      </c>
      <c r="N12" s="10">
        <f t="shared" si="4"/>
        <v>48773</v>
      </c>
      <c r="O12" s="4">
        <f t="shared" si="5"/>
        <v>919</v>
      </c>
      <c r="P12" s="4">
        <f t="shared" si="0"/>
        <v>504</v>
      </c>
      <c r="Q12" s="4">
        <f t="shared" si="0"/>
        <v>78</v>
      </c>
      <c r="R12" s="4">
        <f t="shared" si="0"/>
        <v>2928</v>
      </c>
      <c r="S12" s="4">
        <f t="shared" si="0"/>
        <v>44344</v>
      </c>
      <c r="T12" s="19">
        <f t="shared" si="6"/>
        <v>126.86299996695342</v>
      </c>
      <c r="U12" s="19">
        <f t="shared" si="1"/>
        <v>112.46101694915254</v>
      </c>
      <c r="V12" s="19">
        <f t="shared" si="1"/>
        <v>115.68627450980394</v>
      </c>
      <c r="W12" s="19">
        <f t="shared" si="1"/>
        <v>119.89795918367348</v>
      </c>
      <c r="X12" s="19">
        <f t="shared" si="1"/>
        <v>127.85918173168412</v>
      </c>
      <c r="Y12" s="19">
        <f t="shared" si="1"/>
        <v>127.70253385976311</v>
      </c>
    </row>
    <row r="13" spans="1:25" ht="17.25" customHeight="1" thickBot="1" x14ac:dyDescent="0.3">
      <c r="A13" s="12" t="s">
        <v>5</v>
      </c>
      <c r="B13" s="17">
        <f t="shared" si="2"/>
        <v>157716</v>
      </c>
      <c r="C13" s="16">
        <v>21089</v>
      </c>
      <c r="D13" s="16">
        <v>5832</v>
      </c>
      <c r="E13" s="16">
        <v>703</v>
      </c>
      <c r="F13" s="16">
        <v>46909</v>
      </c>
      <c r="G13" s="16">
        <v>83183</v>
      </c>
      <c r="H13" s="9">
        <f t="shared" si="3"/>
        <v>209978</v>
      </c>
      <c r="I13" s="3">
        <v>23788</v>
      </c>
      <c r="J13" s="3">
        <v>6625</v>
      </c>
      <c r="K13" s="3">
        <v>838</v>
      </c>
      <c r="L13" s="3">
        <v>64972</v>
      </c>
      <c r="M13" s="3">
        <v>113755</v>
      </c>
      <c r="N13" s="10">
        <f t="shared" si="4"/>
        <v>52262</v>
      </c>
      <c r="O13" s="4">
        <f t="shared" si="5"/>
        <v>2699</v>
      </c>
      <c r="P13" s="4">
        <f t="shared" si="0"/>
        <v>793</v>
      </c>
      <c r="Q13" s="4">
        <f t="shared" si="0"/>
        <v>135</v>
      </c>
      <c r="R13" s="4">
        <f t="shared" si="0"/>
        <v>18063</v>
      </c>
      <c r="S13" s="4">
        <f t="shared" si="0"/>
        <v>30572</v>
      </c>
      <c r="T13" s="19">
        <f t="shared" si="6"/>
        <v>133.13677749879531</v>
      </c>
      <c r="U13" s="19">
        <f t="shared" si="1"/>
        <v>112.7981412110579</v>
      </c>
      <c r="V13" s="19">
        <f t="shared" si="1"/>
        <v>113.59739368998629</v>
      </c>
      <c r="W13" s="19">
        <f t="shared" si="1"/>
        <v>119.20341394025604</v>
      </c>
      <c r="X13" s="19">
        <f t="shared" si="1"/>
        <v>138.50646997377902</v>
      </c>
      <c r="Y13" s="19">
        <f t="shared" si="1"/>
        <v>136.75270187418101</v>
      </c>
    </row>
    <row r="14" spans="1:25" ht="17.25" customHeight="1" thickBot="1" x14ac:dyDescent="0.3">
      <c r="A14" s="12" t="s">
        <v>6</v>
      </c>
      <c r="B14" s="17">
        <f t="shared" si="2"/>
        <v>160576</v>
      </c>
      <c r="C14" s="16">
        <v>12030</v>
      </c>
      <c r="D14" s="16">
        <v>10269</v>
      </c>
      <c r="E14" s="16">
        <v>1461</v>
      </c>
      <c r="F14" s="16">
        <v>54183</v>
      </c>
      <c r="G14" s="16">
        <v>82633</v>
      </c>
      <c r="H14" s="9">
        <f t="shared" si="3"/>
        <v>206813</v>
      </c>
      <c r="I14" s="3">
        <v>13380</v>
      </c>
      <c r="J14" s="3">
        <v>11435</v>
      </c>
      <c r="K14" s="3">
        <v>1791</v>
      </c>
      <c r="L14" s="3">
        <v>72272</v>
      </c>
      <c r="M14" s="3">
        <v>107935</v>
      </c>
      <c r="N14" s="10">
        <f t="shared" si="4"/>
        <v>46237</v>
      </c>
      <c r="O14" s="4">
        <f t="shared" si="5"/>
        <v>1350</v>
      </c>
      <c r="P14" s="4">
        <f t="shared" si="0"/>
        <v>1166</v>
      </c>
      <c r="Q14" s="4">
        <f t="shared" si="0"/>
        <v>330</v>
      </c>
      <c r="R14" s="4">
        <f t="shared" si="0"/>
        <v>18089</v>
      </c>
      <c r="S14" s="4">
        <f t="shared" si="0"/>
        <v>25302</v>
      </c>
      <c r="T14" s="19">
        <f t="shared" si="6"/>
        <v>128.79446492626545</v>
      </c>
      <c r="U14" s="19">
        <f t="shared" si="1"/>
        <v>111.22194513715711</v>
      </c>
      <c r="V14" s="19">
        <f t="shared" si="1"/>
        <v>111.35456227480766</v>
      </c>
      <c r="W14" s="19">
        <f t="shared" si="1"/>
        <v>122.58726899383983</v>
      </c>
      <c r="X14" s="19">
        <f t="shared" si="1"/>
        <v>133.38501005850543</v>
      </c>
      <c r="Y14" s="19">
        <f t="shared" si="1"/>
        <v>130.61972819575715</v>
      </c>
    </row>
    <row r="15" spans="1:25" ht="17.25" customHeight="1" thickBot="1" x14ac:dyDescent="0.3">
      <c r="A15" s="12" t="s">
        <v>7</v>
      </c>
      <c r="B15" s="17">
        <f t="shared" si="2"/>
        <v>262296</v>
      </c>
      <c r="C15" s="16">
        <v>7595</v>
      </c>
      <c r="D15" s="16">
        <v>6981</v>
      </c>
      <c r="E15" s="16">
        <v>2070</v>
      </c>
      <c r="F15" s="16">
        <v>38915</v>
      </c>
      <c r="G15" s="16">
        <v>206735</v>
      </c>
      <c r="H15" s="9">
        <f t="shared" si="3"/>
        <v>327278</v>
      </c>
      <c r="I15" s="3">
        <v>8662</v>
      </c>
      <c r="J15" s="3">
        <v>7659</v>
      </c>
      <c r="K15" s="3">
        <v>2435</v>
      </c>
      <c r="L15" s="3">
        <v>51897</v>
      </c>
      <c r="M15" s="3">
        <v>256625</v>
      </c>
      <c r="N15" s="10">
        <f t="shared" si="4"/>
        <v>64982</v>
      </c>
      <c r="O15" s="4">
        <f t="shared" si="5"/>
        <v>1067</v>
      </c>
      <c r="P15" s="4">
        <f t="shared" si="0"/>
        <v>678</v>
      </c>
      <c r="Q15" s="4">
        <f t="shared" si="0"/>
        <v>365</v>
      </c>
      <c r="R15" s="4">
        <f t="shared" si="0"/>
        <v>12982</v>
      </c>
      <c r="S15" s="4">
        <f t="shared" si="0"/>
        <v>49890</v>
      </c>
      <c r="T15" s="19">
        <f t="shared" si="6"/>
        <v>124.77430078994725</v>
      </c>
      <c r="U15" s="19">
        <f t="shared" si="1"/>
        <v>114.04871626069783</v>
      </c>
      <c r="V15" s="19">
        <f t="shared" si="1"/>
        <v>109.71207563386334</v>
      </c>
      <c r="W15" s="19">
        <f t="shared" si="1"/>
        <v>117.63285024154588</v>
      </c>
      <c r="X15" s="19">
        <f t="shared" si="1"/>
        <v>133.35988693305922</v>
      </c>
      <c r="Y15" s="19">
        <f t="shared" si="1"/>
        <v>124.13234333808983</v>
      </c>
    </row>
    <row r="16" spans="1:25" ht="17.25" customHeight="1" thickBot="1" x14ac:dyDescent="0.3">
      <c r="A16" s="12" t="s">
        <v>8</v>
      </c>
      <c r="B16" s="17">
        <f t="shared" si="2"/>
        <v>119638</v>
      </c>
      <c r="C16" s="16">
        <v>5843</v>
      </c>
      <c r="D16" s="16">
        <v>1953</v>
      </c>
      <c r="E16" s="16">
        <v>244</v>
      </c>
      <c r="F16" s="16">
        <v>10622</v>
      </c>
      <c r="G16" s="16">
        <v>100976</v>
      </c>
      <c r="H16" s="9">
        <f t="shared" si="3"/>
        <v>137987</v>
      </c>
      <c r="I16" s="3">
        <v>6489</v>
      </c>
      <c r="J16" s="3">
        <v>2011</v>
      </c>
      <c r="K16" s="3">
        <v>250</v>
      </c>
      <c r="L16" s="3">
        <v>12805</v>
      </c>
      <c r="M16" s="3">
        <v>116432</v>
      </c>
      <c r="N16" s="10">
        <f t="shared" si="4"/>
        <v>18349</v>
      </c>
      <c r="O16" s="4">
        <f t="shared" si="5"/>
        <v>646</v>
      </c>
      <c r="P16" s="4">
        <f t="shared" si="0"/>
        <v>58</v>
      </c>
      <c r="Q16" s="4">
        <f t="shared" si="0"/>
        <v>6</v>
      </c>
      <c r="R16" s="4">
        <f t="shared" si="0"/>
        <v>2183</v>
      </c>
      <c r="S16" s="4">
        <f t="shared" si="0"/>
        <v>15456</v>
      </c>
      <c r="T16" s="19">
        <f t="shared" si="6"/>
        <v>115.33710025242816</v>
      </c>
      <c r="U16" s="19">
        <f t="shared" si="1"/>
        <v>111.05596440184837</v>
      </c>
      <c r="V16" s="19">
        <f t="shared" si="1"/>
        <v>102.96979006656426</v>
      </c>
      <c r="W16" s="19">
        <f t="shared" si="1"/>
        <v>102.45901639344261</v>
      </c>
      <c r="X16" s="19">
        <f t="shared" si="1"/>
        <v>120.55168518169836</v>
      </c>
      <c r="Y16" s="19">
        <f t="shared" si="1"/>
        <v>115.30660751069561</v>
      </c>
    </row>
    <row r="17" spans="1:30" ht="17.25" customHeight="1" thickBot="1" x14ac:dyDescent="0.3">
      <c r="A17" s="12" t="s">
        <v>9</v>
      </c>
      <c r="B17" s="17">
        <f t="shared" si="2"/>
        <v>156286</v>
      </c>
      <c r="C17" s="16">
        <v>5295</v>
      </c>
      <c r="D17" s="16">
        <v>5135</v>
      </c>
      <c r="E17" s="16">
        <v>1202</v>
      </c>
      <c r="F17" s="16">
        <v>22681</v>
      </c>
      <c r="G17" s="16">
        <v>121973</v>
      </c>
      <c r="H17" s="9">
        <f t="shared" si="3"/>
        <v>198966</v>
      </c>
      <c r="I17" s="3">
        <v>6141</v>
      </c>
      <c r="J17" s="3">
        <v>6022</v>
      </c>
      <c r="K17" s="3">
        <v>1481</v>
      </c>
      <c r="L17" s="3">
        <v>29219</v>
      </c>
      <c r="M17" s="3">
        <v>156103</v>
      </c>
      <c r="N17" s="10">
        <f t="shared" si="4"/>
        <v>42680</v>
      </c>
      <c r="O17" s="4">
        <f t="shared" si="5"/>
        <v>846</v>
      </c>
      <c r="P17" s="4">
        <f t="shared" si="0"/>
        <v>887</v>
      </c>
      <c r="Q17" s="4">
        <f t="shared" si="0"/>
        <v>279</v>
      </c>
      <c r="R17" s="4">
        <f t="shared" si="0"/>
        <v>6538</v>
      </c>
      <c r="S17" s="4">
        <f t="shared" si="0"/>
        <v>34130</v>
      </c>
      <c r="T17" s="19">
        <f t="shared" si="6"/>
        <v>127.30890802759045</v>
      </c>
      <c r="U17" s="19">
        <f t="shared" si="1"/>
        <v>115.9773371104816</v>
      </c>
      <c r="V17" s="19">
        <f t="shared" si="1"/>
        <v>117.27361246348589</v>
      </c>
      <c r="W17" s="19">
        <f t="shared" si="1"/>
        <v>123.21131447587355</v>
      </c>
      <c r="X17" s="19">
        <f t="shared" si="1"/>
        <v>128.82588951104447</v>
      </c>
      <c r="Y17" s="19">
        <f t="shared" si="1"/>
        <v>127.98160248579605</v>
      </c>
    </row>
    <row r="18" spans="1:30" ht="17.25" customHeight="1" thickBot="1" x14ac:dyDescent="0.3">
      <c r="A18" s="12" t="s">
        <v>10</v>
      </c>
      <c r="B18" s="17">
        <f t="shared" si="2"/>
        <v>151446</v>
      </c>
      <c r="C18" s="16">
        <v>25644</v>
      </c>
      <c r="D18" s="16">
        <v>8290</v>
      </c>
      <c r="E18" s="16">
        <v>4368</v>
      </c>
      <c r="F18" s="16">
        <v>41916</v>
      </c>
      <c r="G18" s="16">
        <v>71228</v>
      </c>
      <c r="H18" s="9">
        <f t="shared" si="3"/>
        <v>182951</v>
      </c>
      <c r="I18" s="3">
        <v>28739</v>
      </c>
      <c r="J18" s="3">
        <v>8562</v>
      </c>
      <c r="K18" s="3">
        <v>4732</v>
      </c>
      <c r="L18" s="3">
        <v>52285</v>
      </c>
      <c r="M18" s="3">
        <v>88633</v>
      </c>
      <c r="N18" s="10">
        <f>O18+P18+Q18+R18+S18</f>
        <v>31505</v>
      </c>
      <c r="O18" s="4">
        <f t="shared" si="5"/>
        <v>3095</v>
      </c>
      <c r="P18" s="4">
        <f t="shared" si="0"/>
        <v>272</v>
      </c>
      <c r="Q18" s="4">
        <f t="shared" si="0"/>
        <v>364</v>
      </c>
      <c r="R18" s="4">
        <f t="shared" si="0"/>
        <v>10369</v>
      </c>
      <c r="S18" s="4">
        <f t="shared" si="0"/>
        <v>17405</v>
      </c>
      <c r="T18" s="19">
        <f t="shared" si="6"/>
        <v>120.80279439536203</v>
      </c>
      <c r="U18" s="19">
        <f t="shared" si="1"/>
        <v>112.0690999844018</v>
      </c>
      <c r="V18" s="19">
        <f t="shared" si="1"/>
        <v>103.2810615199035</v>
      </c>
      <c r="W18" s="19">
        <f t="shared" si="1"/>
        <v>108.33333333333333</v>
      </c>
      <c r="X18" s="19">
        <f t="shared" si="1"/>
        <v>124.73757037885294</v>
      </c>
      <c r="Y18" s="19">
        <f t="shared" si="1"/>
        <v>124.43561520750266</v>
      </c>
    </row>
    <row r="19" spans="1:30" ht="17.25" customHeight="1" thickBot="1" x14ac:dyDescent="0.3">
      <c r="A19" s="12" t="s">
        <v>11</v>
      </c>
      <c r="B19" s="17">
        <f t="shared" si="2"/>
        <v>204635</v>
      </c>
      <c r="C19" s="16">
        <v>6594</v>
      </c>
      <c r="D19" s="16">
        <v>7378</v>
      </c>
      <c r="E19" s="16">
        <v>1619</v>
      </c>
      <c r="F19" s="16">
        <v>55416</v>
      </c>
      <c r="G19" s="16">
        <v>133628</v>
      </c>
      <c r="H19" s="9">
        <f t="shared" si="3"/>
        <v>260948</v>
      </c>
      <c r="I19" s="3">
        <v>7610</v>
      </c>
      <c r="J19" s="3">
        <v>8068</v>
      </c>
      <c r="K19" s="3">
        <v>1915</v>
      </c>
      <c r="L19" s="3">
        <v>72606</v>
      </c>
      <c r="M19" s="3">
        <v>170749</v>
      </c>
      <c r="N19" s="10">
        <f t="shared" si="4"/>
        <v>56313</v>
      </c>
      <c r="O19" s="4">
        <f t="shared" si="5"/>
        <v>1016</v>
      </c>
      <c r="P19" s="4">
        <f t="shared" si="0"/>
        <v>690</v>
      </c>
      <c r="Q19" s="4">
        <f t="shared" si="0"/>
        <v>296</v>
      </c>
      <c r="R19" s="4">
        <f t="shared" si="0"/>
        <v>17190</v>
      </c>
      <c r="S19" s="4">
        <f t="shared" si="0"/>
        <v>37121</v>
      </c>
      <c r="T19" s="19">
        <f t="shared" si="6"/>
        <v>127.51875290150755</v>
      </c>
      <c r="U19" s="19">
        <f t="shared" si="1"/>
        <v>115.40794661813769</v>
      </c>
      <c r="V19" s="19">
        <f t="shared" si="1"/>
        <v>109.35212794795336</v>
      </c>
      <c r="W19" s="19">
        <f t="shared" si="1"/>
        <v>118.28289067325511</v>
      </c>
      <c r="X19" s="19">
        <f t="shared" si="1"/>
        <v>131.01992204417496</v>
      </c>
      <c r="Y19" s="19">
        <f t="shared" si="1"/>
        <v>127.77935761966054</v>
      </c>
    </row>
    <row r="20" spans="1:30" ht="17.25" customHeight="1" thickBot="1" x14ac:dyDescent="0.3">
      <c r="A20" s="12" t="s">
        <v>12</v>
      </c>
      <c r="B20" s="17">
        <f t="shared" si="2"/>
        <v>145908</v>
      </c>
      <c r="C20" s="16">
        <v>9440</v>
      </c>
      <c r="D20" s="16">
        <v>5525</v>
      </c>
      <c r="E20" s="16">
        <v>1001</v>
      </c>
      <c r="F20" s="16">
        <v>31215</v>
      </c>
      <c r="G20" s="16">
        <v>98727</v>
      </c>
      <c r="H20" s="9">
        <f t="shared" si="3"/>
        <v>183817</v>
      </c>
      <c r="I20" s="3">
        <v>10793</v>
      </c>
      <c r="J20" s="3">
        <v>6528</v>
      </c>
      <c r="K20" s="3">
        <v>1208</v>
      </c>
      <c r="L20" s="3">
        <v>40479</v>
      </c>
      <c r="M20" s="3">
        <v>124809</v>
      </c>
      <c r="N20" s="10">
        <f t="shared" si="4"/>
        <v>37909</v>
      </c>
      <c r="O20" s="4">
        <f t="shared" si="5"/>
        <v>1353</v>
      </c>
      <c r="P20" s="4">
        <f t="shared" si="0"/>
        <v>1003</v>
      </c>
      <c r="Q20" s="4">
        <f t="shared" si="0"/>
        <v>207</v>
      </c>
      <c r="R20" s="4">
        <f t="shared" si="0"/>
        <v>9264</v>
      </c>
      <c r="S20" s="4">
        <f t="shared" si="0"/>
        <v>26082</v>
      </c>
      <c r="T20" s="19">
        <f t="shared" si="6"/>
        <v>125.98144035967871</v>
      </c>
      <c r="U20" s="19">
        <f t="shared" si="1"/>
        <v>114.33262711864407</v>
      </c>
      <c r="V20" s="19">
        <f t="shared" si="1"/>
        <v>118.15384615384616</v>
      </c>
      <c r="W20" s="19">
        <f t="shared" si="1"/>
        <v>120.67932067932068</v>
      </c>
      <c r="X20" s="19">
        <f t="shared" si="1"/>
        <v>129.67803940413262</v>
      </c>
      <c r="Y20" s="19">
        <f t="shared" si="1"/>
        <v>126.41830502294205</v>
      </c>
    </row>
    <row r="21" spans="1:30" ht="17.25" customHeight="1" thickBot="1" x14ac:dyDescent="0.3">
      <c r="A21" s="12" t="s">
        <v>13</v>
      </c>
      <c r="B21" s="17">
        <f t="shared" si="2"/>
        <v>105999</v>
      </c>
      <c r="C21" s="16">
        <v>9546</v>
      </c>
      <c r="D21" s="16">
        <v>3154</v>
      </c>
      <c r="E21" s="16">
        <v>799</v>
      </c>
      <c r="F21" s="16">
        <v>32806</v>
      </c>
      <c r="G21" s="16">
        <v>59694</v>
      </c>
      <c r="H21" s="9">
        <f t="shared" si="3"/>
        <v>141815</v>
      </c>
      <c r="I21" s="3">
        <v>11128</v>
      </c>
      <c r="J21" s="3">
        <v>3728</v>
      </c>
      <c r="K21" s="3">
        <v>981</v>
      </c>
      <c r="L21" s="3">
        <v>45233</v>
      </c>
      <c r="M21" s="3">
        <v>80745</v>
      </c>
      <c r="N21" s="10">
        <f t="shared" si="4"/>
        <v>35816</v>
      </c>
      <c r="O21" s="4">
        <f t="shared" si="5"/>
        <v>1582</v>
      </c>
      <c r="P21" s="4">
        <f t="shared" si="0"/>
        <v>574</v>
      </c>
      <c r="Q21" s="4">
        <f t="shared" si="0"/>
        <v>182</v>
      </c>
      <c r="R21" s="4">
        <f t="shared" si="0"/>
        <v>12427</v>
      </c>
      <c r="S21" s="4">
        <f t="shared" si="0"/>
        <v>21051</v>
      </c>
      <c r="T21" s="19">
        <f t="shared" si="6"/>
        <v>133.78899800941517</v>
      </c>
      <c r="U21" s="19">
        <f t="shared" si="1"/>
        <v>116.5723863398282</v>
      </c>
      <c r="V21" s="19">
        <f t="shared" si="1"/>
        <v>118.19911223842739</v>
      </c>
      <c r="W21" s="19">
        <f t="shared" si="1"/>
        <v>122.77847309136421</v>
      </c>
      <c r="X21" s="19">
        <f t="shared" si="1"/>
        <v>137.88026580503566</v>
      </c>
      <c r="Y21" s="19">
        <f t="shared" si="1"/>
        <v>135.26485073876771</v>
      </c>
    </row>
    <row r="22" spans="1:30" ht="17.25" customHeight="1" thickBot="1" x14ac:dyDescent="0.3">
      <c r="A22" s="12" t="s">
        <v>14</v>
      </c>
      <c r="B22" s="17">
        <f t="shared" si="2"/>
        <v>102660</v>
      </c>
      <c r="C22" s="16">
        <v>2594</v>
      </c>
      <c r="D22" s="16">
        <v>6640</v>
      </c>
      <c r="E22" s="16">
        <v>1512</v>
      </c>
      <c r="F22" s="16">
        <v>33233</v>
      </c>
      <c r="G22" s="16">
        <v>58681</v>
      </c>
      <c r="H22" s="9">
        <f t="shared" si="3"/>
        <v>135771</v>
      </c>
      <c r="I22" s="3">
        <v>2966</v>
      </c>
      <c r="J22" s="3">
        <v>7305</v>
      </c>
      <c r="K22" s="3">
        <v>1868</v>
      </c>
      <c r="L22" s="3">
        <v>45407</v>
      </c>
      <c r="M22" s="3">
        <v>78225</v>
      </c>
      <c r="N22" s="10">
        <f t="shared" si="4"/>
        <v>33111</v>
      </c>
      <c r="O22" s="4">
        <f t="shared" si="5"/>
        <v>372</v>
      </c>
      <c r="P22" s="4">
        <f t="shared" si="0"/>
        <v>665</v>
      </c>
      <c r="Q22" s="4">
        <f t="shared" si="0"/>
        <v>356</v>
      </c>
      <c r="R22" s="4">
        <f t="shared" si="0"/>
        <v>12174</v>
      </c>
      <c r="S22" s="4">
        <f t="shared" si="0"/>
        <v>19544</v>
      </c>
      <c r="T22" s="19">
        <f t="shared" si="6"/>
        <v>132.25306838106371</v>
      </c>
      <c r="U22" s="19">
        <f t="shared" si="1"/>
        <v>114.34078643022359</v>
      </c>
      <c r="V22" s="19">
        <f t="shared" si="1"/>
        <v>110.01506024096386</v>
      </c>
      <c r="W22" s="19">
        <f t="shared" si="1"/>
        <v>123.54497354497353</v>
      </c>
      <c r="X22" s="19">
        <f t="shared" si="1"/>
        <v>136.63226311196701</v>
      </c>
      <c r="Y22" s="19">
        <f t="shared" si="1"/>
        <v>133.30549922462126</v>
      </c>
    </row>
    <row r="23" spans="1:30" ht="17.25" customHeight="1" thickBot="1" x14ac:dyDescent="0.3">
      <c r="A23" s="12" t="s">
        <v>15</v>
      </c>
      <c r="B23" s="17">
        <f t="shared" si="2"/>
        <v>94907</v>
      </c>
      <c r="C23" s="16">
        <v>2075</v>
      </c>
      <c r="D23" s="16">
        <v>2908</v>
      </c>
      <c r="E23" s="16">
        <v>1522</v>
      </c>
      <c r="F23" s="16">
        <v>23296</v>
      </c>
      <c r="G23" s="16">
        <v>65106</v>
      </c>
      <c r="H23" s="9">
        <f t="shared" si="3"/>
        <v>126130</v>
      </c>
      <c r="I23" s="3">
        <v>2460</v>
      </c>
      <c r="J23" s="3">
        <v>3478</v>
      </c>
      <c r="K23" s="3">
        <v>1941</v>
      </c>
      <c r="L23" s="3">
        <v>31122</v>
      </c>
      <c r="M23" s="3">
        <v>87129</v>
      </c>
      <c r="N23" s="10">
        <f t="shared" si="4"/>
        <v>31223</v>
      </c>
      <c r="O23" s="4">
        <f t="shared" si="5"/>
        <v>385</v>
      </c>
      <c r="P23" s="4">
        <f t="shared" si="0"/>
        <v>570</v>
      </c>
      <c r="Q23" s="4">
        <f t="shared" si="0"/>
        <v>419</v>
      </c>
      <c r="R23" s="4">
        <f t="shared" si="0"/>
        <v>7826</v>
      </c>
      <c r="S23" s="4">
        <f t="shared" si="0"/>
        <v>22023</v>
      </c>
      <c r="T23" s="19">
        <f t="shared" si="6"/>
        <v>132.89852171072732</v>
      </c>
      <c r="U23" s="19">
        <f t="shared" si="1"/>
        <v>118.55421686746988</v>
      </c>
      <c r="V23" s="19">
        <f t="shared" si="1"/>
        <v>119.60110041265474</v>
      </c>
      <c r="W23" s="19">
        <f t="shared" si="1"/>
        <v>127.52956636005257</v>
      </c>
      <c r="X23" s="19">
        <f t="shared" si="1"/>
        <v>133.59375</v>
      </c>
      <c r="Y23" s="19">
        <f t="shared" si="1"/>
        <v>133.82637544926735</v>
      </c>
    </row>
    <row r="24" spans="1:30" ht="24.75" customHeight="1" thickBot="1" x14ac:dyDescent="0.3">
      <c r="A24" s="13" t="s">
        <v>16</v>
      </c>
      <c r="B24" s="18">
        <f>SUM(B9:B23)</f>
        <v>2313963</v>
      </c>
      <c r="C24" s="18">
        <f t="shared" ref="C24:G24" si="7">SUM(C9:C23)</f>
        <v>130493</v>
      </c>
      <c r="D24" s="18">
        <f t="shared" si="7"/>
        <v>85298</v>
      </c>
      <c r="E24" s="18">
        <f t="shared" si="7"/>
        <v>22149</v>
      </c>
      <c r="F24" s="18">
        <f t="shared" si="7"/>
        <v>520905</v>
      </c>
      <c r="G24" s="18">
        <f t="shared" si="7"/>
        <v>1555118</v>
      </c>
      <c r="H24" s="11">
        <f>SUM(H9:H23)</f>
        <v>2925677</v>
      </c>
      <c r="I24" s="11">
        <f t="shared" ref="I24:M24" si="8">SUM(I9:I23)</f>
        <v>147767</v>
      </c>
      <c r="J24" s="11">
        <f t="shared" si="8"/>
        <v>95039</v>
      </c>
      <c r="K24" s="11">
        <f t="shared" si="8"/>
        <v>26168</v>
      </c>
      <c r="L24" s="11">
        <f t="shared" si="8"/>
        <v>688059</v>
      </c>
      <c r="M24" s="11">
        <f t="shared" si="8"/>
        <v>1968644</v>
      </c>
      <c r="N24" s="10">
        <f>SUM(N9:N23)</f>
        <v>611714</v>
      </c>
      <c r="O24" s="10">
        <f t="shared" ref="O24:S24" si="9">SUM(O9:O23)</f>
        <v>17274</v>
      </c>
      <c r="P24" s="10">
        <f t="shared" si="9"/>
        <v>9741</v>
      </c>
      <c r="Q24" s="10">
        <f t="shared" si="9"/>
        <v>4019</v>
      </c>
      <c r="R24" s="10">
        <f t="shared" si="9"/>
        <v>167154</v>
      </c>
      <c r="S24" s="10">
        <f t="shared" si="9"/>
        <v>413526</v>
      </c>
      <c r="T24" s="19">
        <f>H24/B24*100</f>
        <v>126.43577274139648</v>
      </c>
      <c r="U24" s="19">
        <f t="shared" si="1"/>
        <v>113.23749166621964</v>
      </c>
      <c r="V24" s="19">
        <f t="shared" si="1"/>
        <v>111.41996295341039</v>
      </c>
      <c r="W24" s="19">
        <f t="shared" si="1"/>
        <v>118.14528872635333</v>
      </c>
      <c r="X24" s="19">
        <f t="shared" si="1"/>
        <v>132.08915253261151</v>
      </c>
      <c r="Y24" s="19">
        <f t="shared" si="1"/>
        <v>126.59129403685124</v>
      </c>
      <c r="Z24" s="7"/>
      <c r="AA24" s="7"/>
      <c r="AB24" s="7"/>
      <c r="AC24" s="7"/>
      <c r="AD24" s="7"/>
    </row>
    <row r="25" spans="1:30" x14ac:dyDescent="0.25">
      <c r="Z25" s="2"/>
      <c r="AA25" s="2"/>
      <c r="AB25" s="2"/>
      <c r="AC25" s="2"/>
      <c r="AD25" s="7"/>
    </row>
    <row r="26" spans="1:30" x14ac:dyDescent="0.25">
      <c r="N26" s="2"/>
      <c r="O26" s="2"/>
      <c r="P26" s="2"/>
      <c r="Q26" s="2"/>
      <c r="R26" s="2"/>
    </row>
    <row r="27" spans="1:30" ht="12.75" customHeight="1" x14ac:dyDescent="0.25">
      <c r="A27" s="40" t="s">
        <v>28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1"/>
      <c r="U27" s="1"/>
      <c r="V27" s="1"/>
      <c r="W27" s="1"/>
      <c r="X27" s="1"/>
      <c r="Y27" s="1"/>
    </row>
    <row r="28" spans="1:30" ht="8.2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1"/>
      <c r="U28" s="1"/>
      <c r="V28" s="1"/>
      <c r="W28" s="1"/>
      <c r="X28" s="1"/>
      <c r="Y28" s="1"/>
    </row>
    <row r="29" spans="1:30" ht="15" customHeight="1" x14ac:dyDescent="0.25">
      <c r="A29" s="40" t="s">
        <v>29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1"/>
      <c r="U29" s="1"/>
      <c r="V29" s="1"/>
      <c r="W29" s="1"/>
      <c r="X29" s="1"/>
      <c r="Y29" s="1"/>
    </row>
  </sheetData>
  <mergeCells count="10">
    <mergeCell ref="U6:Y6"/>
    <mergeCell ref="T7:Y7"/>
    <mergeCell ref="A29:S29"/>
    <mergeCell ref="A2:S3"/>
    <mergeCell ref="A7:A8"/>
    <mergeCell ref="B7:G7"/>
    <mergeCell ref="H7:M7"/>
    <mergeCell ref="N7:S7"/>
    <mergeCell ref="A27:S28"/>
    <mergeCell ref="O6:S6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78"/>
  <sheetViews>
    <sheetView tabSelected="1" topLeftCell="T1" zoomScaleNormal="100" workbookViewId="0">
      <selection activeCell="AR11" sqref="AR11"/>
    </sheetView>
  </sheetViews>
  <sheetFormatPr defaultColWidth="6.7109375" defaultRowHeight="12.75" x14ac:dyDescent="0.25"/>
  <cols>
    <col min="1" max="1" width="12.85546875" style="5" customWidth="1"/>
    <col min="2" max="2" width="9.42578125" style="5" customWidth="1"/>
    <col min="3" max="3" width="7.42578125" style="5" customWidth="1"/>
    <col min="4" max="4" width="6" style="5" customWidth="1"/>
    <col min="5" max="5" width="5.7109375" style="5" customWidth="1"/>
    <col min="6" max="6" width="7" style="5" customWidth="1"/>
    <col min="7" max="7" width="8.28515625" style="5" customWidth="1"/>
    <col min="8" max="8" width="9.28515625" style="5" customWidth="1"/>
    <col min="9" max="9" width="7" style="5" customWidth="1"/>
    <col min="10" max="10" width="6.140625" style="5" customWidth="1"/>
    <col min="11" max="11" width="6.5703125" style="5" customWidth="1"/>
    <col min="12" max="12" width="7.85546875" style="5" customWidth="1"/>
    <col min="13" max="13" width="7.28515625" style="5" customWidth="1"/>
    <col min="14" max="14" width="6.42578125" style="5" customWidth="1"/>
    <col min="15" max="15" width="7.85546875" style="5" customWidth="1"/>
    <col min="16" max="18" width="5.85546875" style="5" customWidth="1"/>
    <col min="19" max="19" width="6.85546875" style="5" customWidth="1"/>
    <col min="20" max="20" width="9.42578125" style="5" customWidth="1"/>
    <col min="21" max="22" width="5.5703125" style="5" customWidth="1"/>
    <col min="23" max="25" width="8.28515625" style="5" customWidth="1"/>
    <col min="26" max="28" width="5.7109375" style="5" customWidth="1"/>
    <col min="29" max="29" width="6.42578125" style="5" customWidth="1"/>
    <col min="30" max="31" width="8.28515625" style="5" customWidth="1"/>
    <col min="32" max="32" width="8.5703125" style="5" customWidth="1"/>
    <col min="33" max="33" width="6.7109375" style="5" customWidth="1"/>
    <col min="34" max="34" width="7.28515625" style="5" customWidth="1"/>
    <col min="35" max="35" width="6.7109375" style="5" customWidth="1"/>
    <col min="36" max="36" width="8" style="5" customWidth="1"/>
    <col min="37" max="37" width="8.140625" style="5" customWidth="1"/>
    <col min="38" max="38" width="6.85546875" style="5" customWidth="1"/>
    <col min="39" max="39" width="6.42578125" style="5" customWidth="1"/>
    <col min="40" max="40" width="8.140625" style="5" customWidth="1"/>
    <col min="41" max="41" width="6.85546875" style="5" customWidth="1"/>
    <col min="42" max="47" width="6.140625" style="5" customWidth="1"/>
    <col min="48" max="16384" width="6.7109375" style="5"/>
  </cols>
  <sheetData>
    <row r="2" spans="1:49" ht="26.25" customHeight="1" x14ac:dyDescent="0.25">
      <c r="A2" s="41" t="s">
        <v>36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</row>
    <row r="3" spans="1:49" ht="33" hidden="1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</row>
    <row r="4" spans="1:49" ht="29.25" customHeight="1" thickBot="1" x14ac:dyDescent="0.3">
      <c r="A4" s="20"/>
      <c r="B4" s="20"/>
      <c r="C4" s="20"/>
      <c r="D4" s="20"/>
      <c r="E4" s="2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</row>
    <row r="5" spans="1:49" ht="23.25" customHeight="1" thickBot="1" x14ac:dyDescent="0.3">
      <c r="A5" s="42" t="s">
        <v>0</v>
      </c>
      <c r="B5" s="37" t="s">
        <v>33</v>
      </c>
      <c r="C5" s="38"/>
      <c r="D5" s="38"/>
      <c r="E5" s="38"/>
      <c r="F5" s="38"/>
      <c r="G5" s="39"/>
      <c r="H5" s="37" t="s">
        <v>34</v>
      </c>
      <c r="I5" s="38"/>
      <c r="J5" s="38"/>
      <c r="K5" s="38"/>
      <c r="L5" s="38"/>
      <c r="M5" s="39"/>
      <c r="N5" s="37" t="s">
        <v>30</v>
      </c>
      <c r="O5" s="38"/>
      <c r="P5" s="38"/>
      <c r="Q5" s="38"/>
      <c r="R5" s="38"/>
      <c r="S5" s="39"/>
      <c r="T5" s="37" t="s">
        <v>31</v>
      </c>
      <c r="U5" s="38"/>
      <c r="V5" s="38"/>
      <c r="W5" s="38"/>
      <c r="X5" s="38"/>
      <c r="Y5" s="39"/>
      <c r="Z5" s="37" t="s">
        <v>32</v>
      </c>
      <c r="AA5" s="38"/>
      <c r="AB5" s="38"/>
      <c r="AC5" s="38"/>
      <c r="AD5" s="38"/>
      <c r="AE5" s="39"/>
      <c r="AF5" s="37" t="s">
        <v>35</v>
      </c>
      <c r="AG5" s="38"/>
      <c r="AH5" s="38"/>
      <c r="AI5" s="38"/>
      <c r="AJ5" s="38"/>
      <c r="AK5" s="39"/>
      <c r="AL5" s="37" t="s">
        <v>17</v>
      </c>
      <c r="AM5" s="38"/>
      <c r="AN5" s="38"/>
      <c r="AO5" s="38"/>
      <c r="AP5" s="38"/>
      <c r="AQ5" s="39"/>
      <c r="AR5" s="37" t="s">
        <v>27</v>
      </c>
      <c r="AS5" s="38"/>
      <c r="AT5" s="38"/>
      <c r="AU5" s="38"/>
      <c r="AV5" s="38"/>
      <c r="AW5" s="39"/>
    </row>
    <row r="6" spans="1:49" ht="23.25" customHeight="1" thickBot="1" x14ac:dyDescent="0.3">
      <c r="A6" s="43"/>
      <c r="B6" s="13" t="s">
        <v>18</v>
      </c>
      <c r="C6" s="14" t="s">
        <v>19</v>
      </c>
      <c r="D6" s="14" t="s">
        <v>20</v>
      </c>
      <c r="E6" s="14" t="s">
        <v>21</v>
      </c>
      <c r="F6" s="14" t="s">
        <v>22</v>
      </c>
      <c r="G6" s="14" t="s">
        <v>23</v>
      </c>
      <c r="H6" s="13" t="s">
        <v>18</v>
      </c>
      <c r="I6" s="14" t="s">
        <v>19</v>
      </c>
      <c r="J6" s="14" t="s">
        <v>20</v>
      </c>
      <c r="K6" s="14" t="s">
        <v>21</v>
      </c>
      <c r="L6" s="14" t="s">
        <v>22</v>
      </c>
      <c r="M6" s="14" t="s">
        <v>23</v>
      </c>
      <c r="N6" s="13" t="s">
        <v>18</v>
      </c>
      <c r="O6" s="14" t="s">
        <v>19</v>
      </c>
      <c r="P6" s="14" t="s">
        <v>20</v>
      </c>
      <c r="Q6" s="14" t="s">
        <v>21</v>
      </c>
      <c r="R6" s="14" t="s">
        <v>22</v>
      </c>
      <c r="S6" s="14" t="s">
        <v>23</v>
      </c>
      <c r="T6" s="13" t="s">
        <v>18</v>
      </c>
      <c r="U6" s="14" t="s">
        <v>19</v>
      </c>
      <c r="V6" s="14" t="s">
        <v>20</v>
      </c>
      <c r="W6" s="14" t="s">
        <v>21</v>
      </c>
      <c r="X6" s="14" t="s">
        <v>22</v>
      </c>
      <c r="Y6" s="14" t="s">
        <v>23</v>
      </c>
      <c r="Z6" s="13" t="s">
        <v>18</v>
      </c>
      <c r="AA6" s="14" t="s">
        <v>19</v>
      </c>
      <c r="AB6" s="14" t="s">
        <v>20</v>
      </c>
      <c r="AC6" s="14" t="s">
        <v>21</v>
      </c>
      <c r="AD6" s="14" t="s">
        <v>22</v>
      </c>
      <c r="AE6" s="14" t="s">
        <v>23</v>
      </c>
      <c r="AF6" s="14" t="s">
        <v>18</v>
      </c>
      <c r="AG6" s="14" t="s">
        <v>19</v>
      </c>
      <c r="AH6" s="14" t="s">
        <v>20</v>
      </c>
      <c r="AI6" s="14" t="s">
        <v>21</v>
      </c>
      <c r="AJ6" s="14" t="s">
        <v>22</v>
      </c>
      <c r="AK6" s="14" t="s">
        <v>23</v>
      </c>
      <c r="AL6" s="14" t="s">
        <v>18</v>
      </c>
      <c r="AM6" s="14" t="s">
        <v>19</v>
      </c>
      <c r="AN6" s="14" t="s">
        <v>20</v>
      </c>
      <c r="AO6" s="14" t="s">
        <v>21</v>
      </c>
      <c r="AP6" s="14" t="s">
        <v>22</v>
      </c>
      <c r="AQ6" s="14" t="s">
        <v>23</v>
      </c>
      <c r="AR6" s="14" t="s">
        <v>18</v>
      </c>
      <c r="AS6" s="14" t="s">
        <v>19</v>
      </c>
      <c r="AT6" s="14" t="s">
        <v>20</v>
      </c>
      <c r="AU6" s="14" t="s">
        <v>21</v>
      </c>
      <c r="AV6" s="14" t="s">
        <v>22</v>
      </c>
      <c r="AW6" s="14" t="s">
        <v>23</v>
      </c>
    </row>
    <row r="7" spans="1:49" ht="23.25" customHeight="1" thickBot="1" x14ac:dyDescent="0.3">
      <c r="A7" s="34" t="s">
        <v>1</v>
      </c>
      <c r="B7" s="17">
        <f>C7+D7+E7+F7+G7</f>
        <v>175787</v>
      </c>
      <c r="C7" s="31">
        <v>4579</v>
      </c>
      <c r="D7" s="31">
        <v>6799</v>
      </c>
      <c r="E7" s="33">
        <v>2373</v>
      </c>
      <c r="F7" s="31">
        <v>34073</v>
      </c>
      <c r="G7" s="31">
        <v>127963</v>
      </c>
      <c r="H7" s="26">
        <f>I7+J7+K7+L7+M7</f>
        <v>50250</v>
      </c>
      <c r="I7" s="23">
        <v>457</v>
      </c>
      <c r="J7" s="23">
        <v>449</v>
      </c>
      <c r="K7" s="23">
        <v>282</v>
      </c>
      <c r="L7" s="23">
        <v>11144</v>
      </c>
      <c r="M7" s="23">
        <v>37918</v>
      </c>
      <c r="N7" s="29">
        <f>O7+P7+Q7+R7+S7</f>
        <v>45</v>
      </c>
      <c r="O7" s="24">
        <v>3</v>
      </c>
      <c r="P7" s="24"/>
      <c r="Q7" s="24"/>
      <c r="R7" s="24">
        <v>28</v>
      </c>
      <c r="S7" s="24">
        <v>14</v>
      </c>
      <c r="T7" s="28">
        <f>U7+V7+W7+X7+Y7</f>
        <v>343</v>
      </c>
      <c r="U7" s="25">
        <v>9</v>
      </c>
      <c r="V7" s="25">
        <v>1</v>
      </c>
      <c r="W7" s="25">
        <v>5</v>
      </c>
      <c r="X7" s="25">
        <v>165</v>
      </c>
      <c r="Y7" s="25">
        <v>163</v>
      </c>
      <c r="Z7" s="27">
        <f>AA7+AB7+AC7+AD7+AE7</f>
        <v>816</v>
      </c>
      <c r="AA7" s="22">
        <v>3</v>
      </c>
      <c r="AB7" s="22">
        <v>1</v>
      </c>
      <c r="AC7" s="22">
        <v>5</v>
      </c>
      <c r="AD7" s="22">
        <v>35</v>
      </c>
      <c r="AE7" s="22">
        <v>772</v>
      </c>
      <c r="AF7" s="9">
        <f>B7+H7+N7-T7-Z7</f>
        <v>224923</v>
      </c>
      <c r="AG7" s="9">
        <f>C7+I7+O7-U7-AA7</f>
        <v>5027</v>
      </c>
      <c r="AH7" s="9">
        <f>D7+J7+P7-V7-AB7</f>
        <v>7246</v>
      </c>
      <c r="AI7" s="9">
        <f>E7+K7+Q7-W7-AC7</f>
        <v>2645</v>
      </c>
      <c r="AJ7" s="9">
        <f>F7+L7+R7-X7-AD7</f>
        <v>45045</v>
      </c>
      <c r="AK7" s="9">
        <f>G7+M7+S7-Y7-AE7</f>
        <v>164960</v>
      </c>
      <c r="AL7" s="10">
        <f>AM7+AN7+AO7+AP7+AQ7</f>
        <v>49136</v>
      </c>
      <c r="AM7" s="4">
        <f>AG7-C7</f>
        <v>448</v>
      </c>
      <c r="AN7" s="4">
        <f>AH7-D7</f>
        <v>447</v>
      </c>
      <c r="AO7" s="4">
        <f>AI7-E7</f>
        <v>272</v>
      </c>
      <c r="AP7" s="4">
        <f>AJ7-F7</f>
        <v>10972</v>
      </c>
      <c r="AQ7" s="4">
        <f>AK7-G7</f>
        <v>36997</v>
      </c>
      <c r="AR7" s="19">
        <f>AF7/B7*100</f>
        <v>127.95201010313617</v>
      </c>
      <c r="AS7" s="19">
        <f>AG7/C7*100</f>
        <v>109.78379558855644</v>
      </c>
      <c r="AT7" s="19">
        <f>AH7/D7*100</f>
        <v>106.57449624944846</v>
      </c>
      <c r="AU7" s="19">
        <f>AI7/E7*100</f>
        <v>111.4622840286557</v>
      </c>
      <c r="AV7" s="19">
        <f>AJ7/F7*100</f>
        <v>132.20144982830982</v>
      </c>
      <c r="AW7" s="19">
        <f>AK7/G7*100</f>
        <v>128.91226370122612</v>
      </c>
    </row>
    <row r="8" spans="1:49" ht="23.25" customHeight="1" thickBot="1" x14ac:dyDescent="0.3">
      <c r="A8" s="34" t="s">
        <v>2</v>
      </c>
      <c r="B8" s="17">
        <f t="shared" ref="B8:B21" si="0">C8+D8+E8+F8+G8</f>
        <v>142224</v>
      </c>
      <c r="C8" s="31">
        <v>7334</v>
      </c>
      <c r="D8" s="31">
        <v>6624</v>
      </c>
      <c r="E8" s="33">
        <v>1368</v>
      </c>
      <c r="F8" s="31">
        <v>38092</v>
      </c>
      <c r="G8" s="31">
        <v>88806</v>
      </c>
      <c r="H8" s="26">
        <f t="shared" ref="H8:H21" si="1">I8+J8+K8+L8+M8</f>
        <v>44414</v>
      </c>
      <c r="I8" s="23">
        <v>996</v>
      </c>
      <c r="J8" s="23">
        <v>1089</v>
      </c>
      <c r="K8" s="23">
        <v>222</v>
      </c>
      <c r="L8" s="23">
        <v>14399</v>
      </c>
      <c r="M8" s="23">
        <v>27708</v>
      </c>
      <c r="N8" s="29">
        <f t="shared" ref="N8:N21" si="2">O8+P8+Q8+R8+S8</f>
        <v>36</v>
      </c>
      <c r="O8" s="24">
        <v>2</v>
      </c>
      <c r="P8" s="24">
        <v>6</v>
      </c>
      <c r="Q8" s="24">
        <v>4</v>
      </c>
      <c r="R8" s="24">
        <v>10</v>
      </c>
      <c r="S8" s="24">
        <v>14</v>
      </c>
      <c r="T8" s="28">
        <f t="shared" ref="T8:T21" si="3">U8+V8+W8+X8+Y8</f>
        <v>14</v>
      </c>
      <c r="U8" s="25">
        <v>1</v>
      </c>
      <c r="V8" s="25">
        <v>0</v>
      </c>
      <c r="W8" s="25">
        <v>0</v>
      </c>
      <c r="X8" s="25">
        <v>10</v>
      </c>
      <c r="Y8" s="25">
        <v>3</v>
      </c>
      <c r="Z8" s="27">
        <f t="shared" ref="Z8:Z21" si="4">AA8+AB8+AC8+AD8+AE8</f>
        <v>1430</v>
      </c>
      <c r="AA8" s="22">
        <v>88</v>
      </c>
      <c r="AB8" s="22">
        <v>169</v>
      </c>
      <c r="AC8" s="22">
        <v>9</v>
      </c>
      <c r="AD8" s="22">
        <v>710</v>
      </c>
      <c r="AE8" s="22">
        <v>454</v>
      </c>
      <c r="AF8" s="9">
        <f>B8+H8+N8-T8-Z8</f>
        <v>185230</v>
      </c>
      <c r="AG8" s="9">
        <f>C8+I8+O8-U8-AA8</f>
        <v>8243</v>
      </c>
      <c r="AH8" s="9">
        <f>D8+J8+P8-V8-AB8</f>
        <v>7550</v>
      </c>
      <c r="AI8" s="9">
        <f>E8+K8+Q8-W8-AC8</f>
        <v>1585</v>
      </c>
      <c r="AJ8" s="9">
        <f>F8+L8+R8-X8-AD8</f>
        <v>51781</v>
      </c>
      <c r="AK8" s="9">
        <f>G8+M8+S8-Y8-AE8</f>
        <v>116071</v>
      </c>
      <c r="AL8" s="10">
        <f t="shared" ref="AL8:AL22" si="5">AM8+AN8+AO8+AP8+AQ8</f>
        <v>43006</v>
      </c>
      <c r="AM8" s="4">
        <f>AG8-C8</f>
        <v>909</v>
      </c>
      <c r="AN8" s="4">
        <f>AH8-D8</f>
        <v>926</v>
      </c>
      <c r="AO8" s="4">
        <f>AI8-E8</f>
        <v>217</v>
      </c>
      <c r="AP8" s="4">
        <f>AJ8-F8</f>
        <v>13689</v>
      </c>
      <c r="AQ8" s="4">
        <f>AK8-G8</f>
        <v>27265</v>
      </c>
      <c r="AR8" s="19">
        <f>AF8/B8*100</f>
        <v>130.23821577230285</v>
      </c>
      <c r="AS8" s="19">
        <f>AG8/C8*100</f>
        <v>112.39432778838288</v>
      </c>
      <c r="AT8" s="19">
        <f>AH8/D8*100</f>
        <v>113.97946859903381</v>
      </c>
      <c r="AU8" s="19">
        <f>AI8/E8*100</f>
        <v>115.86257309941521</v>
      </c>
      <c r="AV8" s="19">
        <f>AJ8/F8*100</f>
        <v>135.93667961776751</v>
      </c>
      <c r="AW8" s="19">
        <f>AK8/G8*100</f>
        <v>130.70175438596493</v>
      </c>
    </row>
    <row r="9" spans="1:49" ht="23.25" customHeight="1" thickBot="1" x14ac:dyDescent="0.3">
      <c r="A9" s="34" t="s">
        <v>3</v>
      </c>
      <c r="B9" s="17">
        <f t="shared" si="0"/>
        <v>205265</v>
      </c>
      <c r="C9" s="31">
        <v>6702</v>
      </c>
      <c r="D9" s="31">
        <v>7426</v>
      </c>
      <c r="E9" s="33">
        <v>2954</v>
      </c>
      <c r="F9" s="31">
        <v>68174</v>
      </c>
      <c r="G9" s="31">
        <v>120009</v>
      </c>
      <c r="H9" s="26">
        <f t="shared" si="1"/>
        <v>55613</v>
      </c>
      <c r="I9" s="23">
        <v>1036</v>
      </c>
      <c r="J9" s="23">
        <v>611</v>
      </c>
      <c r="K9" s="23">
        <v>523</v>
      </c>
      <c r="L9" s="23">
        <v>19813</v>
      </c>
      <c r="M9" s="23">
        <v>33630</v>
      </c>
      <c r="N9" s="29">
        <f t="shared" si="2"/>
        <v>3</v>
      </c>
      <c r="O9" s="24"/>
      <c r="P9" s="24">
        <v>3</v>
      </c>
      <c r="Q9" s="24"/>
      <c r="R9" s="24"/>
      <c r="S9" s="24"/>
      <c r="T9" s="28">
        <f t="shared" si="3"/>
        <v>4080</v>
      </c>
      <c r="U9" s="25">
        <v>0</v>
      </c>
      <c r="V9" s="25">
        <v>61</v>
      </c>
      <c r="W9" s="25">
        <v>29</v>
      </c>
      <c r="X9" s="25">
        <v>2595</v>
      </c>
      <c r="Y9" s="25">
        <v>1395</v>
      </c>
      <c r="Z9" s="27">
        <f t="shared" si="4"/>
        <v>763</v>
      </c>
      <c r="AA9" s="22">
        <v>8</v>
      </c>
      <c r="AB9" s="22">
        <v>13</v>
      </c>
      <c r="AC9" s="22">
        <v>5</v>
      </c>
      <c r="AD9" s="22">
        <v>160</v>
      </c>
      <c r="AE9" s="22">
        <v>577</v>
      </c>
      <c r="AF9" s="9">
        <f>B9+H9+N9-T9-Z9</f>
        <v>256038</v>
      </c>
      <c r="AG9" s="9">
        <f>C9+I9+O9-U9-AA9</f>
        <v>7730</v>
      </c>
      <c r="AH9" s="9">
        <f>D9+J9+P9-V9-AB9</f>
        <v>7966</v>
      </c>
      <c r="AI9" s="9">
        <f>E9+K9+Q9-W9-AC9</f>
        <v>3443</v>
      </c>
      <c r="AJ9" s="9">
        <f>F9+L9+R9-X9-AD9</f>
        <v>85232</v>
      </c>
      <c r="AK9" s="9">
        <f>G9+M9+S9-Y9-AE9</f>
        <v>151667</v>
      </c>
      <c r="AL9" s="10">
        <f t="shared" si="5"/>
        <v>50773</v>
      </c>
      <c r="AM9" s="4">
        <f>AG9-C9</f>
        <v>1028</v>
      </c>
      <c r="AN9" s="4">
        <f>AH9-D9</f>
        <v>540</v>
      </c>
      <c r="AO9" s="4">
        <f>AI9-E9</f>
        <v>489</v>
      </c>
      <c r="AP9" s="4">
        <f>AJ9-F9</f>
        <v>17058</v>
      </c>
      <c r="AQ9" s="4">
        <f>AK9-G9</f>
        <v>31658</v>
      </c>
      <c r="AR9" s="19">
        <f>AF9/B9*100</f>
        <v>124.73534211872457</v>
      </c>
      <c r="AS9" s="19">
        <f>AG9/C9*100</f>
        <v>115.33870486421964</v>
      </c>
      <c r="AT9" s="19">
        <f>AH9/D9*100</f>
        <v>107.27174791273903</v>
      </c>
      <c r="AU9" s="19">
        <f>AI9/E9*100</f>
        <v>116.55382532159784</v>
      </c>
      <c r="AV9" s="19">
        <f>AJ9/F9*100</f>
        <v>125.02126910552408</v>
      </c>
      <c r="AW9" s="19">
        <f>AK9/G9*100</f>
        <v>126.37968819005241</v>
      </c>
    </row>
    <row r="10" spans="1:49" ht="23.25" customHeight="1" thickBot="1" x14ac:dyDescent="0.3">
      <c r="A10" s="34" t="s">
        <v>4</v>
      </c>
      <c r="B10" s="17">
        <f t="shared" si="0"/>
        <v>187458</v>
      </c>
      <c r="C10" s="31">
        <v>8055</v>
      </c>
      <c r="D10" s="31">
        <v>3554</v>
      </c>
      <c r="E10" s="33">
        <v>445</v>
      </c>
      <c r="F10" s="31">
        <v>9997</v>
      </c>
      <c r="G10" s="31">
        <v>165407</v>
      </c>
      <c r="H10" s="26">
        <f t="shared" si="1"/>
        <v>53774</v>
      </c>
      <c r="I10" s="23">
        <v>801</v>
      </c>
      <c r="J10" s="23">
        <v>427</v>
      </c>
      <c r="K10" s="23">
        <v>68</v>
      </c>
      <c r="L10" s="23">
        <v>3038</v>
      </c>
      <c r="M10" s="23">
        <v>49440</v>
      </c>
      <c r="N10" s="29">
        <f t="shared" si="2"/>
        <v>5</v>
      </c>
      <c r="O10" s="24">
        <v>5</v>
      </c>
      <c r="P10" s="24"/>
      <c r="Q10" s="24"/>
      <c r="R10" s="24"/>
      <c r="S10" s="24"/>
      <c r="T10" s="28">
        <f t="shared" si="3"/>
        <v>1628</v>
      </c>
      <c r="U10" s="25">
        <v>49</v>
      </c>
      <c r="V10" s="25">
        <v>29</v>
      </c>
      <c r="W10" s="25">
        <v>18</v>
      </c>
      <c r="X10" s="25">
        <v>361</v>
      </c>
      <c r="Y10" s="25">
        <v>1171</v>
      </c>
      <c r="Z10" s="27">
        <f t="shared" si="4"/>
        <v>527</v>
      </c>
      <c r="AA10" s="22">
        <v>6</v>
      </c>
      <c r="AB10" s="22">
        <v>2</v>
      </c>
      <c r="AC10" s="22">
        <v>2</v>
      </c>
      <c r="AD10" s="22">
        <v>29</v>
      </c>
      <c r="AE10" s="22">
        <v>488</v>
      </c>
      <c r="AF10" s="9">
        <f>B10+H10+N10-T10-Z10</f>
        <v>239082</v>
      </c>
      <c r="AG10" s="9">
        <f>C10+I10+O10-U10-AA10</f>
        <v>8806</v>
      </c>
      <c r="AH10" s="9">
        <f>D10+J10+P10-V10-AB10</f>
        <v>3950</v>
      </c>
      <c r="AI10" s="9">
        <f>E10+K10+Q10-W10-AC10</f>
        <v>493</v>
      </c>
      <c r="AJ10" s="9">
        <f>F10+L10+R10-X10-AD10</f>
        <v>12645</v>
      </c>
      <c r="AK10" s="9">
        <f>G10+M10+S10-Y10-AE10</f>
        <v>213188</v>
      </c>
      <c r="AL10" s="10">
        <f t="shared" si="5"/>
        <v>51624</v>
      </c>
      <c r="AM10" s="4">
        <f>AG10-C10</f>
        <v>751</v>
      </c>
      <c r="AN10" s="4">
        <f>AH10-D10</f>
        <v>396</v>
      </c>
      <c r="AO10" s="4">
        <f>AI10-E10</f>
        <v>48</v>
      </c>
      <c r="AP10" s="4">
        <f>AJ10-F10</f>
        <v>2648</v>
      </c>
      <c r="AQ10" s="4">
        <f>AK10-G10</f>
        <v>47781</v>
      </c>
      <c r="AR10" s="19">
        <f>AF10/B10*100</f>
        <v>127.5389687289953</v>
      </c>
      <c r="AS10" s="19">
        <f>AG10/C10*100</f>
        <v>109.32340161390441</v>
      </c>
      <c r="AT10" s="19">
        <f>AH10/D10*100</f>
        <v>111.14237478897017</v>
      </c>
      <c r="AU10" s="19">
        <f>AI10/E10*100</f>
        <v>110.7865168539326</v>
      </c>
      <c r="AV10" s="19">
        <f>AJ10/F10*100</f>
        <v>126.48794638391519</v>
      </c>
      <c r="AW10" s="19">
        <f>AK10/G10*100</f>
        <v>128.88692739726855</v>
      </c>
    </row>
    <row r="11" spans="1:49" ht="23.25" customHeight="1" thickBot="1" x14ac:dyDescent="0.3">
      <c r="A11" s="34" t="s">
        <v>5</v>
      </c>
      <c r="B11" s="17">
        <f t="shared" si="0"/>
        <v>209916</v>
      </c>
      <c r="C11" s="31">
        <v>23856</v>
      </c>
      <c r="D11" s="31">
        <v>7232</v>
      </c>
      <c r="E11" s="33">
        <v>1223</v>
      </c>
      <c r="F11" s="31">
        <v>64599</v>
      </c>
      <c r="G11" s="31">
        <v>113006</v>
      </c>
      <c r="H11" s="26">
        <f t="shared" si="1"/>
        <v>59272</v>
      </c>
      <c r="I11" s="23">
        <v>3903</v>
      </c>
      <c r="J11" s="23">
        <v>1170</v>
      </c>
      <c r="K11" s="23">
        <v>308</v>
      </c>
      <c r="L11" s="23">
        <v>22032</v>
      </c>
      <c r="M11" s="23">
        <v>31859</v>
      </c>
      <c r="N11" s="29">
        <f t="shared" si="2"/>
        <v>0</v>
      </c>
      <c r="O11" s="24"/>
      <c r="P11" s="24"/>
      <c r="Q11" s="24"/>
      <c r="R11" s="24"/>
      <c r="S11" s="24"/>
      <c r="T11" s="28">
        <f t="shared" si="3"/>
        <v>0</v>
      </c>
      <c r="U11" s="25"/>
      <c r="V11" s="25"/>
      <c r="W11" s="25"/>
      <c r="X11" s="25"/>
      <c r="Y11" s="25"/>
      <c r="Z11" s="27">
        <f t="shared" si="4"/>
        <v>289</v>
      </c>
      <c r="AA11" s="22">
        <v>33</v>
      </c>
      <c r="AB11" s="22">
        <v>2</v>
      </c>
      <c r="AC11" s="22"/>
      <c r="AD11" s="22">
        <v>208</v>
      </c>
      <c r="AE11" s="22">
        <v>46</v>
      </c>
      <c r="AF11" s="9">
        <f>B11+H11+N11-T11-Z11</f>
        <v>268899</v>
      </c>
      <c r="AG11" s="9">
        <f>C11+I11+O11-U11-AA11</f>
        <v>27726</v>
      </c>
      <c r="AH11" s="9">
        <f>D11+J11+P11-V11-AB11</f>
        <v>8400</v>
      </c>
      <c r="AI11" s="9">
        <f>E11+K11+Q11-W11-AC11</f>
        <v>1531</v>
      </c>
      <c r="AJ11" s="9">
        <f>F11+L11+R11-X11-AD11</f>
        <v>86423</v>
      </c>
      <c r="AK11" s="9">
        <f>G11+M11+S11-Y11-AE11</f>
        <v>144819</v>
      </c>
      <c r="AL11" s="10">
        <f t="shared" si="5"/>
        <v>58983</v>
      </c>
      <c r="AM11" s="4">
        <f>AG11-C11</f>
        <v>3870</v>
      </c>
      <c r="AN11" s="4">
        <f>AH11-D11</f>
        <v>1168</v>
      </c>
      <c r="AO11" s="4">
        <f>AI11-E11</f>
        <v>308</v>
      </c>
      <c r="AP11" s="4">
        <f>AJ11-F11</f>
        <v>21824</v>
      </c>
      <c r="AQ11" s="4">
        <f>AK11-G11</f>
        <v>31813</v>
      </c>
      <c r="AR11" s="19">
        <f>AF11/B11*100</f>
        <v>128.09838221002687</v>
      </c>
      <c r="AS11" s="19">
        <f>AG11/C11*100</f>
        <v>116.22233400402415</v>
      </c>
      <c r="AT11" s="19">
        <f>AH11/D11*100</f>
        <v>116.15044247787611</v>
      </c>
      <c r="AU11" s="19">
        <f>AI11/E11*100</f>
        <v>125.18397383483237</v>
      </c>
      <c r="AV11" s="19">
        <f>AJ11/F11*100</f>
        <v>133.78380470285919</v>
      </c>
      <c r="AW11" s="19">
        <f>AK11/G11*100</f>
        <v>128.15160256977504</v>
      </c>
    </row>
    <row r="12" spans="1:49" ht="23.25" customHeight="1" thickBot="1" x14ac:dyDescent="0.3">
      <c r="A12" s="34" t="s">
        <v>6</v>
      </c>
      <c r="B12" s="17">
        <f t="shared" si="0"/>
        <v>205418</v>
      </c>
      <c r="C12" s="31">
        <v>14200</v>
      </c>
      <c r="D12" s="31">
        <v>12519</v>
      </c>
      <c r="E12" s="33">
        <v>1947</v>
      </c>
      <c r="F12" s="31">
        <v>70684</v>
      </c>
      <c r="G12" s="31">
        <v>106068</v>
      </c>
      <c r="H12" s="26">
        <f t="shared" si="1"/>
        <v>55556</v>
      </c>
      <c r="I12" s="23">
        <v>2070</v>
      </c>
      <c r="J12" s="23">
        <v>714</v>
      </c>
      <c r="K12" s="23">
        <v>198</v>
      </c>
      <c r="L12" s="23">
        <v>22778</v>
      </c>
      <c r="M12" s="23">
        <v>29796</v>
      </c>
      <c r="N12" s="29">
        <f t="shared" si="2"/>
        <v>237</v>
      </c>
      <c r="O12" s="24">
        <v>2</v>
      </c>
      <c r="P12" s="24">
        <v>0</v>
      </c>
      <c r="Q12" s="24">
        <v>0</v>
      </c>
      <c r="R12" s="24">
        <v>45</v>
      </c>
      <c r="S12" s="24">
        <v>190</v>
      </c>
      <c r="T12" s="28">
        <f t="shared" si="3"/>
        <v>2297</v>
      </c>
      <c r="U12" s="25">
        <v>240</v>
      </c>
      <c r="V12" s="25">
        <v>55</v>
      </c>
      <c r="W12" s="25">
        <v>15</v>
      </c>
      <c r="X12" s="25">
        <v>1287</v>
      </c>
      <c r="Y12" s="25">
        <v>700</v>
      </c>
      <c r="Z12" s="27">
        <f t="shared" si="4"/>
        <v>465</v>
      </c>
      <c r="AA12" s="22">
        <v>90</v>
      </c>
      <c r="AB12" s="22">
        <v>11</v>
      </c>
      <c r="AC12" s="22">
        <v>0</v>
      </c>
      <c r="AD12" s="22">
        <v>25</v>
      </c>
      <c r="AE12" s="22">
        <v>339</v>
      </c>
      <c r="AF12" s="9">
        <f>B12+H12+N12-T12-Z12</f>
        <v>258449</v>
      </c>
      <c r="AG12" s="9">
        <f>C12+I12+O12-U12-AA12</f>
        <v>15942</v>
      </c>
      <c r="AH12" s="9">
        <f>D12+J12+P12-V12-AB12</f>
        <v>13167</v>
      </c>
      <c r="AI12" s="9">
        <f>E12+K12+Q12-W12-AC12</f>
        <v>2130</v>
      </c>
      <c r="AJ12" s="9">
        <f>F12+L12+R12-X12-AD12</f>
        <v>92195</v>
      </c>
      <c r="AK12" s="9">
        <f>G12+M12+S12-Y12-AE12</f>
        <v>135015</v>
      </c>
      <c r="AL12" s="10">
        <f t="shared" si="5"/>
        <v>53031</v>
      </c>
      <c r="AM12" s="4">
        <f>AG12-C12</f>
        <v>1742</v>
      </c>
      <c r="AN12" s="4">
        <f>AH12-D12</f>
        <v>648</v>
      </c>
      <c r="AO12" s="4">
        <f>AI12-E12</f>
        <v>183</v>
      </c>
      <c r="AP12" s="4">
        <f>AJ12-F12</f>
        <v>21511</v>
      </c>
      <c r="AQ12" s="4">
        <f>AK12-G12</f>
        <v>28947</v>
      </c>
      <c r="AR12" s="19">
        <f>AF12/B12*100</f>
        <v>125.81614074715945</v>
      </c>
      <c r="AS12" s="19">
        <f>AG12/C12*100</f>
        <v>112.26760563380283</v>
      </c>
      <c r="AT12" s="19">
        <f>AH12/D12*100</f>
        <v>105.17613227893601</v>
      </c>
      <c r="AU12" s="19">
        <f>AI12/E12*100</f>
        <v>109.39907550077041</v>
      </c>
      <c r="AV12" s="19">
        <f>AJ12/F12*100</f>
        <v>130.43262973232981</v>
      </c>
      <c r="AW12" s="19">
        <f>AK12/G12*100</f>
        <v>127.29098314288947</v>
      </c>
    </row>
    <row r="13" spans="1:49" ht="23.25" customHeight="1" thickBot="1" x14ac:dyDescent="0.3">
      <c r="A13" s="34" t="s">
        <v>7</v>
      </c>
      <c r="B13" s="17">
        <f t="shared" si="0"/>
        <v>262292</v>
      </c>
      <c r="C13" s="31">
        <v>8764</v>
      </c>
      <c r="D13" s="31">
        <v>6558</v>
      </c>
      <c r="E13" s="33">
        <v>2059</v>
      </c>
      <c r="F13" s="31">
        <v>41985</v>
      </c>
      <c r="G13" s="31">
        <v>202926</v>
      </c>
      <c r="H13" s="26">
        <f t="shared" si="1"/>
        <v>73310</v>
      </c>
      <c r="I13" s="23">
        <v>1141</v>
      </c>
      <c r="J13" s="23">
        <v>420</v>
      </c>
      <c r="K13" s="23">
        <v>279</v>
      </c>
      <c r="L13" s="23">
        <v>15128</v>
      </c>
      <c r="M13" s="23">
        <v>56342</v>
      </c>
      <c r="N13" s="29">
        <f t="shared" si="2"/>
        <v>423</v>
      </c>
      <c r="O13" s="24">
        <v>4</v>
      </c>
      <c r="P13" s="24">
        <v>8</v>
      </c>
      <c r="Q13" s="24">
        <v>0</v>
      </c>
      <c r="R13" s="24">
        <v>68</v>
      </c>
      <c r="S13" s="24">
        <v>343</v>
      </c>
      <c r="T13" s="28">
        <f t="shared" si="3"/>
        <v>75</v>
      </c>
      <c r="U13" s="25">
        <v>3</v>
      </c>
      <c r="V13" s="25">
        <v>0</v>
      </c>
      <c r="W13" s="25">
        <v>0</v>
      </c>
      <c r="X13" s="25">
        <v>7</v>
      </c>
      <c r="Y13" s="25">
        <v>65</v>
      </c>
      <c r="Z13" s="27">
        <f t="shared" si="4"/>
        <v>2428</v>
      </c>
      <c r="AA13" s="22">
        <v>161</v>
      </c>
      <c r="AB13" s="22">
        <v>116</v>
      </c>
      <c r="AC13" s="22">
        <v>9</v>
      </c>
      <c r="AD13" s="22">
        <v>351</v>
      </c>
      <c r="AE13" s="22">
        <v>1791</v>
      </c>
      <c r="AF13" s="9">
        <f>B13+H13+N13-T13-Z13</f>
        <v>333522</v>
      </c>
      <c r="AG13" s="9">
        <f>C13+I13+O13-U13-AA13</f>
        <v>9745</v>
      </c>
      <c r="AH13" s="9">
        <f>D13+J13+P13-V13-AB13</f>
        <v>6870</v>
      </c>
      <c r="AI13" s="9">
        <f>E13+K13+Q13-W13-AC13</f>
        <v>2329</v>
      </c>
      <c r="AJ13" s="9">
        <f>F13+L13+R13-X13-AD13</f>
        <v>56823</v>
      </c>
      <c r="AK13" s="9">
        <f>G13+M13+S13-Y13-AE13</f>
        <v>257755</v>
      </c>
      <c r="AL13" s="10">
        <f t="shared" si="5"/>
        <v>71230</v>
      </c>
      <c r="AM13" s="4">
        <f>AG13-C13</f>
        <v>981</v>
      </c>
      <c r="AN13" s="4">
        <f>AH13-D13</f>
        <v>312</v>
      </c>
      <c r="AO13" s="4">
        <f>AI13-E13</f>
        <v>270</v>
      </c>
      <c r="AP13" s="4">
        <f>AJ13-F13</f>
        <v>14838</v>
      </c>
      <c r="AQ13" s="4">
        <f>AK13-G13</f>
        <v>54829</v>
      </c>
      <c r="AR13" s="19">
        <f>AF13/B13*100</f>
        <v>127.15675659188996</v>
      </c>
      <c r="AS13" s="19">
        <f>AG13/C13*100</f>
        <v>111.19351894112278</v>
      </c>
      <c r="AT13" s="19">
        <f>AH13/D13*100</f>
        <v>104.75754803293687</v>
      </c>
      <c r="AU13" s="19">
        <f>AI13/E13*100</f>
        <v>113.11316172899465</v>
      </c>
      <c r="AV13" s="19">
        <f>AJ13/F13*100</f>
        <v>135.34119328331548</v>
      </c>
      <c r="AW13" s="19">
        <f>AK13/G13*100</f>
        <v>127.01920897272898</v>
      </c>
    </row>
    <row r="14" spans="1:49" ht="23.25" customHeight="1" thickBot="1" x14ac:dyDescent="0.3">
      <c r="A14" s="34" t="s">
        <v>8</v>
      </c>
      <c r="B14" s="17">
        <f t="shared" si="0"/>
        <v>108306</v>
      </c>
      <c r="C14" s="31">
        <v>6345</v>
      </c>
      <c r="D14" s="31">
        <v>2143</v>
      </c>
      <c r="E14" s="33">
        <v>223</v>
      </c>
      <c r="F14" s="31">
        <v>10615</v>
      </c>
      <c r="G14" s="31">
        <v>88980</v>
      </c>
      <c r="H14" s="26">
        <f t="shared" si="1"/>
        <v>21484</v>
      </c>
      <c r="I14" s="23">
        <v>655</v>
      </c>
      <c r="J14" s="23">
        <v>10</v>
      </c>
      <c r="K14" s="23">
        <v>2</v>
      </c>
      <c r="L14" s="23">
        <v>2209</v>
      </c>
      <c r="M14" s="23">
        <v>18608</v>
      </c>
      <c r="N14" s="29">
        <f t="shared" si="2"/>
        <v>5</v>
      </c>
      <c r="O14" s="24">
        <v>1</v>
      </c>
      <c r="P14" s="24">
        <v>2</v>
      </c>
      <c r="Q14" s="24">
        <v>0</v>
      </c>
      <c r="R14" s="24">
        <v>0</v>
      </c>
      <c r="S14" s="24">
        <v>2</v>
      </c>
      <c r="T14" s="28">
        <f t="shared" si="3"/>
        <v>248</v>
      </c>
      <c r="U14" s="25">
        <v>13</v>
      </c>
      <c r="V14" s="25">
        <v>1</v>
      </c>
      <c r="W14" s="25">
        <v>0</v>
      </c>
      <c r="X14" s="25">
        <v>31</v>
      </c>
      <c r="Y14" s="25">
        <v>203</v>
      </c>
      <c r="Z14" s="27">
        <f t="shared" si="4"/>
        <v>30</v>
      </c>
      <c r="AA14" s="22">
        <v>0</v>
      </c>
      <c r="AB14" s="22">
        <v>0</v>
      </c>
      <c r="AC14" s="22">
        <v>0</v>
      </c>
      <c r="AD14" s="22">
        <v>0</v>
      </c>
      <c r="AE14" s="22">
        <v>30</v>
      </c>
      <c r="AF14" s="9">
        <f>B14+H14+N14-T14-Z14</f>
        <v>129517</v>
      </c>
      <c r="AG14" s="9">
        <f>C14+I14+O14-U14-AA14</f>
        <v>6988</v>
      </c>
      <c r="AH14" s="9">
        <f>D14+J14+P14-V14-AB14</f>
        <v>2154</v>
      </c>
      <c r="AI14" s="9">
        <f>E14+K14+Q14-W14-AC14</f>
        <v>225</v>
      </c>
      <c r="AJ14" s="9">
        <f>F14+L14+R14-X14-AD14</f>
        <v>12793</v>
      </c>
      <c r="AK14" s="9">
        <f>G14+M14+S14-Y14-AE14</f>
        <v>107357</v>
      </c>
      <c r="AL14" s="10">
        <f t="shared" si="5"/>
        <v>21211</v>
      </c>
      <c r="AM14" s="4">
        <f>AG14-C14</f>
        <v>643</v>
      </c>
      <c r="AN14" s="4">
        <f>AH14-D14</f>
        <v>11</v>
      </c>
      <c r="AO14" s="4">
        <f>AI14-E14</f>
        <v>2</v>
      </c>
      <c r="AP14" s="4">
        <f>AJ14-F14</f>
        <v>2178</v>
      </c>
      <c r="AQ14" s="4">
        <f>AK14-G14</f>
        <v>18377</v>
      </c>
      <c r="AR14" s="19">
        <f>AF14/B14*100</f>
        <v>119.58432589145569</v>
      </c>
      <c r="AS14" s="19">
        <f>AG14/C14*100</f>
        <v>110.13396375098503</v>
      </c>
      <c r="AT14" s="19">
        <f>AH14/D14*100</f>
        <v>100.51329911339243</v>
      </c>
      <c r="AU14" s="19">
        <f>AI14/E14*100</f>
        <v>100.89686098654708</v>
      </c>
      <c r="AV14" s="19">
        <f>AJ14/F14*100</f>
        <v>120.51813471502591</v>
      </c>
      <c r="AW14" s="19">
        <f>AK14/G14*100</f>
        <v>120.65295572038661</v>
      </c>
    </row>
    <row r="15" spans="1:49" ht="17.25" customHeight="1" thickBot="1" x14ac:dyDescent="0.3">
      <c r="A15" s="34" t="s">
        <v>9</v>
      </c>
      <c r="B15" s="17">
        <f t="shared" si="0"/>
        <v>172662</v>
      </c>
      <c r="C15" s="31">
        <v>6408</v>
      </c>
      <c r="D15" s="31">
        <v>5940</v>
      </c>
      <c r="E15" s="33">
        <v>1528</v>
      </c>
      <c r="F15" s="31">
        <v>25464</v>
      </c>
      <c r="G15" s="31">
        <v>133322</v>
      </c>
      <c r="H15" s="26">
        <f t="shared" si="1"/>
        <v>38705</v>
      </c>
      <c r="I15" s="23">
        <v>768</v>
      </c>
      <c r="J15" s="23">
        <v>695</v>
      </c>
      <c r="K15" s="23">
        <v>278</v>
      </c>
      <c r="L15" s="23">
        <v>7215</v>
      </c>
      <c r="M15" s="23">
        <v>29749</v>
      </c>
      <c r="N15" s="29">
        <f t="shared" si="2"/>
        <v>41</v>
      </c>
      <c r="O15" s="24"/>
      <c r="P15" s="24">
        <v>1</v>
      </c>
      <c r="Q15" s="24"/>
      <c r="R15" s="24">
        <v>40</v>
      </c>
      <c r="S15" s="24"/>
      <c r="T15" s="28">
        <f t="shared" si="3"/>
        <v>301</v>
      </c>
      <c r="U15" s="25">
        <v>13</v>
      </c>
      <c r="V15" s="25">
        <v>5</v>
      </c>
      <c r="W15" s="25">
        <v>2</v>
      </c>
      <c r="X15" s="25">
        <v>144</v>
      </c>
      <c r="Y15" s="25">
        <v>137</v>
      </c>
      <c r="Z15" s="27">
        <f t="shared" si="4"/>
        <v>1511</v>
      </c>
      <c r="AA15" s="22">
        <v>10</v>
      </c>
      <c r="AB15" s="22">
        <v>17</v>
      </c>
      <c r="AC15" s="22">
        <v>1</v>
      </c>
      <c r="AD15" s="22">
        <v>95</v>
      </c>
      <c r="AE15" s="22">
        <v>1388</v>
      </c>
      <c r="AF15" s="9">
        <f>B15+H15+N15-T15-Z15</f>
        <v>209596</v>
      </c>
      <c r="AG15" s="9">
        <f>C15+I15+O15-U15-AA15</f>
        <v>7153</v>
      </c>
      <c r="AH15" s="9">
        <f>D15+J15+P15-V15-AB15</f>
        <v>6614</v>
      </c>
      <c r="AI15" s="9">
        <f>E15+K15+Q15-W15-AC15</f>
        <v>1803</v>
      </c>
      <c r="AJ15" s="9">
        <f>F15+L15+R15-X15-AD15</f>
        <v>32480</v>
      </c>
      <c r="AK15" s="9">
        <f>G15+M15+S15-Y15-AE15</f>
        <v>161546</v>
      </c>
      <c r="AL15" s="10">
        <f t="shared" si="5"/>
        <v>36934</v>
      </c>
      <c r="AM15" s="4">
        <f>AG15-C15</f>
        <v>745</v>
      </c>
      <c r="AN15" s="4">
        <f>AH15-D15</f>
        <v>674</v>
      </c>
      <c r="AO15" s="4">
        <f>AI15-E15</f>
        <v>275</v>
      </c>
      <c r="AP15" s="4">
        <f>AJ15-F15</f>
        <v>7016</v>
      </c>
      <c r="AQ15" s="4">
        <f>AK15-G15</f>
        <v>28224</v>
      </c>
      <c r="AR15" s="19">
        <f>AF15/B15*100</f>
        <v>121.39092562347244</v>
      </c>
      <c r="AS15" s="19">
        <f>AG15/C15*100</f>
        <v>111.62609238451935</v>
      </c>
      <c r="AT15" s="19">
        <f>AH15/D15*100</f>
        <v>111.34680134680136</v>
      </c>
      <c r="AU15" s="19">
        <f>AI15/E15*100</f>
        <v>117.99738219895288</v>
      </c>
      <c r="AV15" s="19">
        <f>AJ15/F15*100</f>
        <v>127.55262331134149</v>
      </c>
      <c r="AW15" s="19">
        <f>AK15/G15*100</f>
        <v>121.16979943295181</v>
      </c>
    </row>
    <row r="16" spans="1:49" ht="17.25" customHeight="1" thickBot="1" x14ac:dyDescent="0.3">
      <c r="A16" s="34" t="s">
        <v>10</v>
      </c>
      <c r="B16" s="17">
        <f t="shared" si="0"/>
        <v>165527</v>
      </c>
      <c r="C16" s="31">
        <v>30431</v>
      </c>
      <c r="D16" s="31">
        <v>7979</v>
      </c>
      <c r="E16" s="33">
        <v>5022</v>
      </c>
      <c r="F16" s="31">
        <v>45468</v>
      </c>
      <c r="G16" s="31">
        <v>76627</v>
      </c>
      <c r="H16" s="26">
        <f t="shared" si="1"/>
        <v>28920</v>
      </c>
      <c r="I16" s="23">
        <v>3685</v>
      </c>
      <c r="J16" s="23">
        <v>410</v>
      </c>
      <c r="K16" s="23">
        <v>279</v>
      </c>
      <c r="L16" s="23">
        <v>10923</v>
      </c>
      <c r="M16" s="23">
        <v>13623</v>
      </c>
      <c r="N16" s="29">
        <f t="shared" si="2"/>
        <v>165</v>
      </c>
      <c r="O16" s="24"/>
      <c r="P16" s="24">
        <v>1</v>
      </c>
      <c r="Q16" s="24"/>
      <c r="R16" s="24">
        <v>110</v>
      </c>
      <c r="S16" s="24">
        <v>54</v>
      </c>
      <c r="T16" s="28">
        <f t="shared" si="3"/>
        <v>51</v>
      </c>
      <c r="U16" s="25"/>
      <c r="V16" s="25">
        <v>1</v>
      </c>
      <c r="W16" s="25">
        <v>50</v>
      </c>
      <c r="X16" s="25"/>
      <c r="Y16" s="25"/>
      <c r="Z16" s="27">
        <f t="shared" si="4"/>
        <v>251</v>
      </c>
      <c r="AA16" s="22">
        <v>55</v>
      </c>
      <c r="AB16" s="22"/>
      <c r="AC16" s="22"/>
      <c r="AD16" s="22"/>
      <c r="AE16" s="22">
        <v>196</v>
      </c>
      <c r="AF16" s="9">
        <f>B16+H16+N16-T16-Z16</f>
        <v>194310</v>
      </c>
      <c r="AG16" s="9">
        <f>C16+I16+O16-U16-AA16</f>
        <v>34061</v>
      </c>
      <c r="AH16" s="9">
        <f>D16+J16+P16-V16-AB16</f>
        <v>8389</v>
      </c>
      <c r="AI16" s="9">
        <f>E16+K16+Q16-W16-AC16</f>
        <v>5251</v>
      </c>
      <c r="AJ16" s="9">
        <f>F16+L16+R16-X16-AD16</f>
        <v>56501</v>
      </c>
      <c r="AK16" s="9">
        <f>G16+M16+S16-Y16-AE16</f>
        <v>90108</v>
      </c>
      <c r="AL16" s="10">
        <f t="shared" si="5"/>
        <v>28783</v>
      </c>
      <c r="AM16" s="4">
        <f>AG16-C16</f>
        <v>3630</v>
      </c>
      <c r="AN16" s="4">
        <f>AH16-D16</f>
        <v>410</v>
      </c>
      <c r="AO16" s="4">
        <f>AI16-E16</f>
        <v>229</v>
      </c>
      <c r="AP16" s="4">
        <f>AJ16-F16</f>
        <v>11033</v>
      </c>
      <c r="AQ16" s="4">
        <f>AK16-G16</f>
        <v>13481</v>
      </c>
      <c r="AR16" s="19">
        <f>AF16/B16*100</f>
        <v>117.3887039576625</v>
      </c>
      <c r="AS16" s="19">
        <f>AG16/C16*100</f>
        <v>111.92862541487298</v>
      </c>
      <c r="AT16" s="19">
        <f>AH16/D16*100</f>
        <v>105.13848853239753</v>
      </c>
      <c r="AU16" s="19">
        <f>AI16/E16*100</f>
        <v>104.5599362803664</v>
      </c>
      <c r="AV16" s="19">
        <f>AJ16/F16*100</f>
        <v>124.26541743643882</v>
      </c>
      <c r="AW16" s="19">
        <f>AK16/G16*100</f>
        <v>117.59301551672388</v>
      </c>
    </row>
    <row r="17" spans="1:54" ht="17.25" customHeight="1" thickBot="1" x14ac:dyDescent="0.3">
      <c r="A17" s="34" t="s">
        <v>11</v>
      </c>
      <c r="B17" s="17">
        <f t="shared" si="0"/>
        <v>236686</v>
      </c>
      <c r="C17" s="31">
        <v>7736</v>
      </c>
      <c r="D17" s="31">
        <v>8520</v>
      </c>
      <c r="E17" s="33">
        <v>2012</v>
      </c>
      <c r="F17" s="31">
        <v>69988</v>
      </c>
      <c r="G17" s="31">
        <v>148430</v>
      </c>
      <c r="H17" s="26">
        <f t="shared" si="1"/>
        <v>74861</v>
      </c>
      <c r="I17" s="23">
        <v>1163</v>
      </c>
      <c r="J17" s="23">
        <v>470</v>
      </c>
      <c r="K17" s="23">
        <v>215</v>
      </c>
      <c r="L17" s="23">
        <v>25865</v>
      </c>
      <c r="M17" s="23">
        <v>47148</v>
      </c>
      <c r="N17" s="29">
        <f t="shared" si="2"/>
        <v>237</v>
      </c>
      <c r="O17" s="24">
        <v>2</v>
      </c>
      <c r="P17" s="24">
        <v>20</v>
      </c>
      <c r="Q17" s="24">
        <v>52</v>
      </c>
      <c r="R17" s="24">
        <v>70</v>
      </c>
      <c r="S17" s="24">
        <v>93</v>
      </c>
      <c r="T17" s="28">
        <f t="shared" si="3"/>
        <v>1217</v>
      </c>
      <c r="U17" s="25">
        <v>141</v>
      </c>
      <c r="V17" s="25">
        <v>76</v>
      </c>
      <c r="W17" s="25">
        <v>5</v>
      </c>
      <c r="X17" s="25">
        <v>687</v>
      </c>
      <c r="Y17" s="25">
        <v>308</v>
      </c>
      <c r="Z17" s="27">
        <f t="shared" si="4"/>
        <v>807</v>
      </c>
      <c r="AA17" s="22">
        <v>0</v>
      </c>
      <c r="AB17" s="22">
        <v>0</v>
      </c>
      <c r="AC17" s="22">
        <v>0</v>
      </c>
      <c r="AD17" s="22">
        <v>121</v>
      </c>
      <c r="AE17" s="22">
        <v>686</v>
      </c>
      <c r="AF17" s="9">
        <f>B17+H17+N17-T17-Z17</f>
        <v>309760</v>
      </c>
      <c r="AG17" s="9">
        <f>C17+I17+O17-U17-AA17</f>
        <v>8760</v>
      </c>
      <c r="AH17" s="9">
        <f>D17+J17+P17-V17-AB17</f>
        <v>8934</v>
      </c>
      <c r="AI17" s="9">
        <f>E17+K17+Q17-W17-AC17</f>
        <v>2274</v>
      </c>
      <c r="AJ17" s="9">
        <f>F17+L17+R17-X17-AD17</f>
        <v>95115</v>
      </c>
      <c r="AK17" s="9">
        <f>G17+M17+S17-Y17-AE17</f>
        <v>194677</v>
      </c>
      <c r="AL17" s="10">
        <f t="shared" si="5"/>
        <v>73074</v>
      </c>
      <c r="AM17" s="4">
        <f>AG17-C17</f>
        <v>1024</v>
      </c>
      <c r="AN17" s="4">
        <f>AH17-D17</f>
        <v>414</v>
      </c>
      <c r="AO17" s="4">
        <f>AI17-E17</f>
        <v>262</v>
      </c>
      <c r="AP17" s="4">
        <f>AJ17-F17</f>
        <v>25127</v>
      </c>
      <c r="AQ17" s="4">
        <f>AK17-G17</f>
        <v>46247</v>
      </c>
      <c r="AR17" s="19">
        <f>AF17/B17*100</f>
        <v>130.87381594179629</v>
      </c>
      <c r="AS17" s="19">
        <f>AG17/C17*100</f>
        <v>113.23681489141674</v>
      </c>
      <c r="AT17" s="19">
        <f>AH17/D17*100</f>
        <v>104.85915492957747</v>
      </c>
      <c r="AU17" s="19">
        <f>AI17/E17*100</f>
        <v>113.02186878727633</v>
      </c>
      <c r="AV17" s="19">
        <f>AJ17/F17*100</f>
        <v>135.90186889181001</v>
      </c>
      <c r="AW17" s="19">
        <f>AK17/G17*100</f>
        <v>131.15744795526513</v>
      </c>
    </row>
    <row r="18" spans="1:54" ht="17.25" customHeight="1" thickBot="1" x14ac:dyDescent="0.3">
      <c r="A18" s="34" t="s">
        <v>12</v>
      </c>
      <c r="B18" s="17">
        <f t="shared" si="0"/>
        <v>142790</v>
      </c>
      <c r="C18" s="31">
        <v>10013</v>
      </c>
      <c r="D18" s="31">
        <v>5763</v>
      </c>
      <c r="E18" s="33">
        <v>1087</v>
      </c>
      <c r="F18" s="31">
        <v>31160</v>
      </c>
      <c r="G18" s="31">
        <v>94767</v>
      </c>
      <c r="H18" s="26">
        <f t="shared" si="1"/>
        <v>47019</v>
      </c>
      <c r="I18" s="23">
        <v>1319</v>
      </c>
      <c r="J18" s="23">
        <v>709</v>
      </c>
      <c r="K18" s="23">
        <v>143</v>
      </c>
      <c r="L18" s="23">
        <v>12050</v>
      </c>
      <c r="M18" s="23">
        <v>32798</v>
      </c>
      <c r="N18" s="29">
        <f t="shared" si="2"/>
        <v>100</v>
      </c>
      <c r="O18" s="24">
        <v>17</v>
      </c>
      <c r="P18" s="24">
        <v>12</v>
      </c>
      <c r="Q18" s="24">
        <v>1</v>
      </c>
      <c r="R18" s="24">
        <v>20</v>
      </c>
      <c r="S18" s="24">
        <v>50</v>
      </c>
      <c r="T18" s="28">
        <f t="shared" si="3"/>
        <v>882</v>
      </c>
      <c r="U18" s="25">
        <v>133</v>
      </c>
      <c r="V18" s="25">
        <v>79</v>
      </c>
      <c r="W18" s="25">
        <v>3</v>
      </c>
      <c r="X18" s="25">
        <v>334</v>
      </c>
      <c r="Y18" s="25">
        <v>333</v>
      </c>
      <c r="Z18" s="27">
        <f t="shared" si="4"/>
        <v>297</v>
      </c>
      <c r="AA18" s="22">
        <v>26</v>
      </c>
      <c r="AB18" s="22">
        <v>0</v>
      </c>
      <c r="AC18" s="22">
        <v>1</v>
      </c>
      <c r="AD18" s="22">
        <v>45</v>
      </c>
      <c r="AE18" s="22">
        <v>225</v>
      </c>
      <c r="AF18" s="9">
        <f>B18+H18+N18-T18-Z18</f>
        <v>188730</v>
      </c>
      <c r="AG18" s="9">
        <f>C18+I18+O18-U18-AA18</f>
        <v>11190</v>
      </c>
      <c r="AH18" s="9">
        <f>D18+J18+P18-V18-AB18</f>
        <v>6405</v>
      </c>
      <c r="AI18" s="9">
        <f>E18+K18+Q18-W18-AC18</f>
        <v>1227</v>
      </c>
      <c r="AJ18" s="9">
        <f>F18+L18+R18-X18-AD18</f>
        <v>42851</v>
      </c>
      <c r="AK18" s="9">
        <f>G18+M18+S18-Y18-AE18</f>
        <v>127057</v>
      </c>
      <c r="AL18" s="10">
        <f t="shared" si="5"/>
        <v>45940</v>
      </c>
      <c r="AM18" s="4">
        <f>AG18-C18</f>
        <v>1177</v>
      </c>
      <c r="AN18" s="4">
        <f>AH18-D18</f>
        <v>642</v>
      </c>
      <c r="AO18" s="4">
        <f>AI18-E18</f>
        <v>140</v>
      </c>
      <c r="AP18" s="4">
        <f>AJ18-F18</f>
        <v>11691</v>
      </c>
      <c r="AQ18" s="4">
        <f>AK18-G18</f>
        <v>32290</v>
      </c>
      <c r="AR18" s="19">
        <f>AF18/B18*100</f>
        <v>132.17312136704251</v>
      </c>
      <c r="AS18" s="19">
        <f>AG18/C18*100</f>
        <v>111.75471886547487</v>
      </c>
      <c r="AT18" s="19">
        <f>AH18/D18*100</f>
        <v>111.14003123373244</v>
      </c>
      <c r="AU18" s="19">
        <f>AI18/E18*100</f>
        <v>112.87948482060716</v>
      </c>
      <c r="AV18" s="19">
        <f>AJ18/F18*100</f>
        <v>137.51925545571245</v>
      </c>
      <c r="AW18" s="19">
        <f>AK18/G18*100</f>
        <v>134.07304230375553</v>
      </c>
    </row>
    <row r="19" spans="1:54" ht="17.25" customHeight="1" thickBot="1" x14ac:dyDescent="0.3">
      <c r="A19" s="34" t="s">
        <v>13</v>
      </c>
      <c r="B19" s="17">
        <f t="shared" si="0"/>
        <v>140197</v>
      </c>
      <c r="C19" s="31">
        <v>11994</v>
      </c>
      <c r="D19" s="31">
        <v>3956</v>
      </c>
      <c r="E19" s="33">
        <v>941</v>
      </c>
      <c r="F19" s="31">
        <v>46012</v>
      </c>
      <c r="G19" s="31">
        <v>77294</v>
      </c>
      <c r="H19" s="26">
        <f t="shared" si="1"/>
        <v>51703</v>
      </c>
      <c r="I19" s="23">
        <v>2009</v>
      </c>
      <c r="J19" s="23">
        <v>731</v>
      </c>
      <c r="K19" s="23">
        <v>158</v>
      </c>
      <c r="L19" s="23">
        <v>18019</v>
      </c>
      <c r="M19" s="23">
        <v>30786</v>
      </c>
      <c r="N19" s="29">
        <f t="shared" si="2"/>
        <v>92</v>
      </c>
      <c r="O19" s="24"/>
      <c r="P19" s="24">
        <v>1</v>
      </c>
      <c r="Q19" s="24"/>
      <c r="R19" s="24"/>
      <c r="S19" s="24">
        <v>91</v>
      </c>
      <c r="T19" s="28">
        <f t="shared" si="3"/>
        <v>2509</v>
      </c>
      <c r="U19" s="25">
        <v>183</v>
      </c>
      <c r="V19" s="25">
        <v>15</v>
      </c>
      <c r="W19" s="25">
        <v>8</v>
      </c>
      <c r="X19" s="25">
        <v>1043</v>
      </c>
      <c r="Y19" s="25">
        <v>1260</v>
      </c>
      <c r="Z19" s="27">
        <f t="shared" si="4"/>
        <v>136</v>
      </c>
      <c r="AA19" s="22"/>
      <c r="AB19" s="22"/>
      <c r="AC19" s="22"/>
      <c r="AD19" s="22"/>
      <c r="AE19" s="22">
        <v>136</v>
      </c>
      <c r="AF19" s="9">
        <f>B19+H19+N19-T19-Z19</f>
        <v>189347</v>
      </c>
      <c r="AG19" s="9">
        <f>C19+I19+O19-U19-AA19</f>
        <v>13820</v>
      </c>
      <c r="AH19" s="9">
        <f>D19+J19+P19-V19-AB19</f>
        <v>4673</v>
      </c>
      <c r="AI19" s="9">
        <f>E19+K19+Q19-W19-AC19</f>
        <v>1091</v>
      </c>
      <c r="AJ19" s="9">
        <f>F19+L19+R19-X19-AD19</f>
        <v>62988</v>
      </c>
      <c r="AK19" s="9">
        <f>G19+M19+S19-Y19-AE19</f>
        <v>106775</v>
      </c>
      <c r="AL19" s="10">
        <f t="shared" si="5"/>
        <v>49150</v>
      </c>
      <c r="AM19" s="4">
        <f>AG19-C19</f>
        <v>1826</v>
      </c>
      <c r="AN19" s="4">
        <f>AH19-D19</f>
        <v>717</v>
      </c>
      <c r="AO19" s="4">
        <f>AI19-E19</f>
        <v>150</v>
      </c>
      <c r="AP19" s="4">
        <f>AJ19-F19</f>
        <v>16976</v>
      </c>
      <c r="AQ19" s="4">
        <f>AK19-G19</f>
        <v>29481</v>
      </c>
      <c r="AR19" s="19">
        <f>AF19/B19*100</f>
        <v>135.05781150809219</v>
      </c>
      <c r="AS19" s="19">
        <f>AG19/C19*100</f>
        <v>115.22427880606969</v>
      </c>
      <c r="AT19" s="19">
        <f>AH19/D19*100</f>
        <v>118.12436804853388</v>
      </c>
      <c r="AU19" s="19">
        <f>AI19/E19*100</f>
        <v>115.94048884165782</v>
      </c>
      <c r="AV19" s="19">
        <f>AJ19/F19*100</f>
        <v>136.89472311570893</v>
      </c>
      <c r="AW19" s="19">
        <f>AK19/G19*100</f>
        <v>138.14138225476751</v>
      </c>
    </row>
    <row r="20" spans="1:54" ht="17.25" customHeight="1" thickBot="1" x14ac:dyDescent="0.3">
      <c r="A20" s="34" t="s">
        <v>14</v>
      </c>
      <c r="B20" s="17">
        <f t="shared" si="0"/>
        <v>135026</v>
      </c>
      <c r="C20" s="31">
        <v>3127</v>
      </c>
      <c r="D20" s="31">
        <v>8271</v>
      </c>
      <c r="E20" s="33">
        <v>1856</v>
      </c>
      <c r="F20" s="31">
        <v>46574</v>
      </c>
      <c r="G20" s="31">
        <v>75198</v>
      </c>
      <c r="H20" s="26">
        <f t="shared" si="1"/>
        <v>32306</v>
      </c>
      <c r="I20" s="23">
        <v>336</v>
      </c>
      <c r="J20" s="23">
        <v>206</v>
      </c>
      <c r="K20" s="23">
        <v>341</v>
      </c>
      <c r="L20" s="23">
        <v>13067</v>
      </c>
      <c r="M20" s="23">
        <v>18356</v>
      </c>
      <c r="N20" s="29">
        <f t="shared" si="2"/>
        <v>27</v>
      </c>
      <c r="O20" s="24">
        <v>1</v>
      </c>
      <c r="P20" s="24">
        <v>1</v>
      </c>
      <c r="Q20" s="24">
        <v>0</v>
      </c>
      <c r="R20" s="24">
        <v>5</v>
      </c>
      <c r="S20" s="24">
        <v>20</v>
      </c>
      <c r="T20" s="28">
        <f t="shared" si="3"/>
        <v>124</v>
      </c>
      <c r="U20" s="25"/>
      <c r="V20" s="25"/>
      <c r="W20" s="25"/>
      <c r="X20" s="25"/>
      <c r="Y20" s="25">
        <v>124</v>
      </c>
      <c r="Z20" s="27">
        <f t="shared" si="4"/>
        <v>1613</v>
      </c>
      <c r="AA20" s="22">
        <v>12</v>
      </c>
      <c r="AB20" s="22">
        <v>80</v>
      </c>
      <c r="AC20" s="22">
        <v>28</v>
      </c>
      <c r="AD20" s="22">
        <v>800</v>
      </c>
      <c r="AE20" s="22">
        <v>693</v>
      </c>
      <c r="AF20" s="9">
        <f>B20+H20+N20-T20-Z20</f>
        <v>165622</v>
      </c>
      <c r="AG20" s="9">
        <f>C20+I20+O20-U20-AA20</f>
        <v>3452</v>
      </c>
      <c r="AH20" s="9">
        <f>D20+J20+P20-V20-AB20</f>
        <v>8398</v>
      </c>
      <c r="AI20" s="9">
        <f>E20+K20+Q20-W20-AC20</f>
        <v>2169</v>
      </c>
      <c r="AJ20" s="9">
        <f>F20+L20+R20-X20-AD20</f>
        <v>58846</v>
      </c>
      <c r="AK20" s="9">
        <f>G20+M20+S20-Y20-AE20</f>
        <v>92757</v>
      </c>
      <c r="AL20" s="10">
        <f t="shared" si="5"/>
        <v>30596</v>
      </c>
      <c r="AM20" s="4">
        <f>AG20-C20</f>
        <v>325</v>
      </c>
      <c r="AN20" s="4">
        <f>AH20-D20</f>
        <v>127</v>
      </c>
      <c r="AO20" s="4">
        <f>AI20-E20</f>
        <v>313</v>
      </c>
      <c r="AP20" s="4">
        <f>AJ20-F20</f>
        <v>12272</v>
      </c>
      <c r="AQ20" s="4">
        <f>AK20-G20</f>
        <v>17559</v>
      </c>
      <c r="AR20" s="19">
        <f>AF20/B20*100</f>
        <v>122.65933968272778</v>
      </c>
      <c r="AS20" s="19">
        <f>AG20/C20*100</f>
        <v>110.39334825711545</v>
      </c>
      <c r="AT20" s="19">
        <f>AH20/D20*100</f>
        <v>101.53548543102406</v>
      </c>
      <c r="AU20" s="19">
        <f>AI20/E20*100</f>
        <v>116.86422413793103</v>
      </c>
      <c r="AV20" s="19">
        <f>AJ20/F20*100</f>
        <v>126.34946536694294</v>
      </c>
      <c r="AW20" s="19">
        <f>AK20/G20*100</f>
        <v>123.35035506263465</v>
      </c>
    </row>
    <row r="21" spans="1:54" ht="17.25" customHeight="1" thickBot="1" x14ac:dyDescent="0.3">
      <c r="A21" s="34" t="s">
        <v>15</v>
      </c>
      <c r="B21" s="17">
        <f t="shared" si="0"/>
        <v>108886</v>
      </c>
      <c r="C21" s="31">
        <v>2737</v>
      </c>
      <c r="D21" s="32">
        <v>3260</v>
      </c>
      <c r="E21" s="32">
        <v>1826</v>
      </c>
      <c r="F21" s="32">
        <v>28527</v>
      </c>
      <c r="G21" s="32">
        <v>72536</v>
      </c>
      <c r="H21" s="26">
        <f t="shared" si="1"/>
        <v>40211</v>
      </c>
      <c r="I21" s="23">
        <v>457</v>
      </c>
      <c r="J21" s="23">
        <v>427</v>
      </c>
      <c r="K21" s="23">
        <v>340</v>
      </c>
      <c r="L21" s="23">
        <v>10951</v>
      </c>
      <c r="M21" s="23">
        <v>28036</v>
      </c>
      <c r="N21" s="29">
        <f t="shared" si="2"/>
        <v>67</v>
      </c>
      <c r="O21" s="24">
        <v>0</v>
      </c>
      <c r="P21" s="24">
        <v>8</v>
      </c>
      <c r="Q21" s="24">
        <v>1</v>
      </c>
      <c r="R21" s="24">
        <v>9</v>
      </c>
      <c r="S21" s="24">
        <v>49</v>
      </c>
      <c r="T21" s="28">
        <f t="shared" si="3"/>
        <v>1031</v>
      </c>
      <c r="U21" s="25">
        <v>31</v>
      </c>
      <c r="V21" s="25">
        <v>12</v>
      </c>
      <c r="W21" s="25">
        <v>12</v>
      </c>
      <c r="X21" s="25">
        <v>553</v>
      </c>
      <c r="Y21" s="25">
        <v>423</v>
      </c>
      <c r="Z21" s="27">
        <f t="shared" si="4"/>
        <v>202</v>
      </c>
      <c r="AA21" s="22">
        <v>3</v>
      </c>
      <c r="AB21" s="22">
        <v>0</v>
      </c>
      <c r="AC21" s="22">
        <v>0</v>
      </c>
      <c r="AD21" s="22">
        <v>82</v>
      </c>
      <c r="AE21" s="22">
        <v>117</v>
      </c>
      <c r="AF21" s="9">
        <f>B21+H21+N21-T21-Z21</f>
        <v>147931</v>
      </c>
      <c r="AG21" s="9">
        <f>C21+I21+O21-U21-AA21</f>
        <v>3160</v>
      </c>
      <c r="AH21" s="9">
        <f>D21+J21+P21-V21-AB21</f>
        <v>3683</v>
      </c>
      <c r="AI21" s="9">
        <f>E21+K21+Q21-W21-AC21</f>
        <v>2155</v>
      </c>
      <c r="AJ21" s="9">
        <f>F21+L21+R21-X21-AD21</f>
        <v>38852</v>
      </c>
      <c r="AK21" s="9">
        <f>G21+M21+S21-Y21-AE21</f>
        <v>100081</v>
      </c>
      <c r="AL21" s="10">
        <f t="shared" si="5"/>
        <v>39045</v>
      </c>
      <c r="AM21" s="4">
        <f>AG21-C21</f>
        <v>423</v>
      </c>
      <c r="AN21" s="4">
        <f>AH21-D21</f>
        <v>423</v>
      </c>
      <c r="AO21" s="4">
        <f>AI21-E21</f>
        <v>329</v>
      </c>
      <c r="AP21" s="4">
        <f>AJ21-F21</f>
        <v>10325</v>
      </c>
      <c r="AQ21" s="4">
        <f>AK21-G21</f>
        <v>27545</v>
      </c>
      <c r="AR21" s="19">
        <f>AF21/B21*100</f>
        <v>135.85860441195379</v>
      </c>
      <c r="AS21" s="19">
        <f>AG21/C21*100</f>
        <v>115.45487760321519</v>
      </c>
      <c r="AT21" s="19">
        <f>AH21/D21*100</f>
        <v>112.97546012269939</v>
      </c>
      <c r="AU21" s="19">
        <f>AI21/E21*100</f>
        <v>118.01752464403066</v>
      </c>
      <c r="AV21" s="19">
        <f>AJ21/F21*100</f>
        <v>136.19378132996812</v>
      </c>
      <c r="AW21" s="19">
        <f>AK21/G21*100</f>
        <v>137.97424727032094</v>
      </c>
    </row>
    <row r="22" spans="1:54" ht="24.75" customHeight="1" thickBot="1" x14ac:dyDescent="0.3">
      <c r="A22" s="13" t="s">
        <v>16</v>
      </c>
      <c r="B22" s="18">
        <f>SUM(B7:B21)</f>
        <v>2598440</v>
      </c>
      <c r="C22" s="18">
        <f t="shared" ref="C22:AE22" si="6">SUM(C7:C21)</f>
        <v>152281</v>
      </c>
      <c r="D22" s="18">
        <f t="shared" si="6"/>
        <v>96544</v>
      </c>
      <c r="E22" s="18">
        <f t="shared" si="6"/>
        <v>26864</v>
      </c>
      <c r="F22" s="18">
        <f t="shared" si="6"/>
        <v>631412</v>
      </c>
      <c r="G22" s="21">
        <f t="shared" si="6"/>
        <v>1691339</v>
      </c>
      <c r="H22" s="21">
        <f t="shared" si="6"/>
        <v>727398</v>
      </c>
      <c r="I22" s="21">
        <f t="shared" si="6"/>
        <v>20796</v>
      </c>
      <c r="J22" s="21">
        <f t="shared" si="6"/>
        <v>8538</v>
      </c>
      <c r="K22" s="21">
        <f t="shared" si="6"/>
        <v>3636</v>
      </c>
      <c r="L22" s="21">
        <f t="shared" si="6"/>
        <v>208631</v>
      </c>
      <c r="M22" s="21">
        <f t="shared" si="6"/>
        <v>485797</v>
      </c>
      <c r="N22" s="21">
        <f t="shared" si="6"/>
        <v>1483</v>
      </c>
      <c r="O22" s="21">
        <f t="shared" si="6"/>
        <v>37</v>
      </c>
      <c r="P22" s="21">
        <f t="shared" si="6"/>
        <v>63</v>
      </c>
      <c r="Q22" s="21">
        <f t="shared" si="6"/>
        <v>58</v>
      </c>
      <c r="R22" s="21">
        <f t="shared" si="6"/>
        <v>405</v>
      </c>
      <c r="S22" s="21">
        <f t="shared" si="6"/>
        <v>920</v>
      </c>
      <c r="T22" s="21">
        <f t="shared" si="6"/>
        <v>14800</v>
      </c>
      <c r="U22" s="21">
        <f t="shared" si="6"/>
        <v>816</v>
      </c>
      <c r="V22" s="21">
        <f t="shared" si="6"/>
        <v>335</v>
      </c>
      <c r="W22" s="21">
        <f t="shared" si="6"/>
        <v>147</v>
      </c>
      <c r="X22" s="21">
        <f t="shared" si="6"/>
        <v>7217</v>
      </c>
      <c r="Y22" s="21">
        <f t="shared" si="6"/>
        <v>6285</v>
      </c>
      <c r="Z22" s="21">
        <f t="shared" si="6"/>
        <v>11565</v>
      </c>
      <c r="AA22" s="21">
        <f t="shared" si="6"/>
        <v>495</v>
      </c>
      <c r="AB22" s="21">
        <f t="shared" si="6"/>
        <v>411</v>
      </c>
      <c r="AC22" s="21">
        <f t="shared" si="6"/>
        <v>60</v>
      </c>
      <c r="AD22" s="21">
        <f t="shared" si="6"/>
        <v>2661</v>
      </c>
      <c r="AE22" s="21">
        <f t="shared" si="6"/>
        <v>7938</v>
      </c>
      <c r="AF22" s="9">
        <f>SUM(AF7:AF21)</f>
        <v>3300956</v>
      </c>
      <c r="AG22" s="9">
        <f t="shared" ref="AG22:AK22" si="7">SUM(AG7:AG21)</f>
        <v>171803</v>
      </c>
      <c r="AH22" s="9">
        <f t="shared" si="7"/>
        <v>104399</v>
      </c>
      <c r="AI22" s="9">
        <f t="shared" si="7"/>
        <v>30351</v>
      </c>
      <c r="AJ22" s="9">
        <f t="shared" si="7"/>
        <v>830570</v>
      </c>
      <c r="AK22" s="9">
        <f t="shared" si="7"/>
        <v>2163833</v>
      </c>
      <c r="AL22" s="10">
        <f t="shared" si="5"/>
        <v>702516</v>
      </c>
      <c r="AM22" s="4">
        <f>AG22-C22</f>
        <v>19522</v>
      </c>
      <c r="AN22" s="4">
        <f>AH22-D22</f>
        <v>7855</v>
      </c>
      <c r="AO22" s="4">
        <f>AI22-E22</f>
        <v>3487</v>
      </c>
      <c r="AP22" s="4">
        <f>AJ22-F22</f>
        <v>199158</v>
      </c>
      <c r="AQ22" s="4">
        <f>AK22-G22</f>
        <v>472494</v>
      </c>
      <c r="AR22" s="19">
        <f>AF22/B22*100</f>
        <v>127.03606779452288</v>
      </c>
      <c r="AS22" s="19">
        <f>AG22/C22*100</f>
        <v>112.81972143602945</v>
      </c>
      <c r="AT22" s="19">
        <f>AH22/D22*100</f>
        <v>108.13618660921445</v>
      </c>
      <c r="AU22" s="19">
        <f>AI22/E22*100</f>
        <v>112.98019654556283</v>
      </c>
      <c r="AV22" s="19">
        <f>AJ22/F22*100</f>
        <v>131.54168751940097</v>
      </c>
      <c r="AW22" s="19">
        <f>AK22/G22*100</f>
        <v>127.93609087237981</v>
      </c>
      <c r="AX22" s="7"/>
      <c r="AY22" s="7"/>
      <c r="AZ22" s="7"/>
      <c r="BA22" s="7"/>
      <c r="BB22" s="7"/>
    </row>
    <row r="23" spans="1:54" x14ac:dyDescent="0.25">
      <c r="AV23" s="2"/>
      <c r="AW23" s="2"/>
      <c r="AX23" s="2"/>
      <c r="AY23" s="2"/>
      <c r="AZ23" s="7"/>
    </row>
    <row r="24" spans="1:54" x14ac:dyDescent="0.25">
      <c r="AK24" s="2"/>
      <c r="AL24" s="2"/>
      <c r="AM24" s="2"/>
      <c r="AN24" s="2"/>
    </row>
    <row r="25" spans="1:54" ht="12.7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</row>
    <row r="26" spans="1:54" ht="8.2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</row>
    <row r="27" spans="1:54" ht="1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</row>
    <row r="31" spans="1:54" ht="23.25" customHeight="1" x14ac:dyDescent="0.25"/>
    <row r="32" spans="1:54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  <row r="37" ht="23.25" customHeight="1" x14ac:dyDescent="0.25"/>
    <row r="38" ht="23.25" customHeight="1" x14ac:dyDescent="0.25"/>
    <row r="39" ht="23.25" customHeight="1" x14ac:dyDescent="0.25"/>
    <row r="40" ht="23.25" customHeight="1" x14ac:dyDescent="0.25"/>
    <row r="41" ht="23.25" customHeight="1" x14ac:dyDescent="0.25"/>
    <row r="42" ht="23.25" customHeight="1" x14ac:dyDescent="0.25"/>
    <row r="43" ht="23.25" customHeight="1" x14ac:dyDescent="0.25"/>
    <row r="44" ht="23.25" customHeight="1" x14ac:dyDescent="0.25"/>
    <row r="45" ht="23.25" customHeight="1" x14ac:dyDescent="0.25"/>
    <row r="46" ht="23.25" customHeight="1" x14ac:dyDescent="0.25"/>
    <row r="47" ht="23.25" customHeight="1" x14ac:dyDescent="0.25"/>
    <row r="48" ht="23.25" customHeight="1" x14ac:dyDescent="0.25"/>
    <row r="49" ht="23.25" customHeight="1" x14ac:dyDescent="0.25"/>
    <row r="50" ht="23.25" customHeight="1" x14ac:dyDescent="0.25"/>
    <row r="51" ht="23.25" customHeight="1" x14ac:dyDescent="0.25"/>
    <row r="52" ht="23.25" customHeight="1" x14ac:dyDescent="0.25"/>
    <row r="53" ht="23.25" customHeight="1" x14ac:dyDescent="0.25"/>
    <row r="54" ht="23.25" customHeight="1" x14ac:dyDescent="0.25"/>
    <row r="55" ht="23.25" customHeight="1" x14ac:dyDescent="0.25"/>
    <row r="56" ht="23.25" customHeight="1" x14ac:dyDescent="0.25"/>
    <row r="57" ht="23.25" customHeight="1" x14ac:dyDescent="0.25"/>
    <row r="58" ht="23.25" customHeight="1" x14ac:dyDescent="0.25"/>
    <row r="59" ht="23.25" customHeight="1" x14ac:dyDescent="0.25"/>
    <row r="60" ht="23.25" customHeight="1" x14ac:dyDescent="0.25"/>
    <row r="61" ht="23.25" customHeight="1" x14ac:dyDescent="0.25"/>
    <row r="62" ht="23.25" customHeight="1" x14ac:dyDescent="0.25"/>
    <row r="63" ht="23.25" customHeight="1" x14ac:dyDescent="0.25"/>
    <row r="64" ht="23.25" customHeight="1" x14ac:dyDescent="0.25"/>
    <row r="65" ht="23.25" customHeight="1" x14ac:dyDescent="0.25"/>
    <row r="66" ht="23.25" customHeight="1" x14ac:dyDescent="0.25"/>
    <row r="67" ht="23.25" customHeight="1" x14ac:dyDescent="0.25"/>
    <row r="68" ht="23.25" customHeight="1" x14ac:dyDescent="0.25"/>
    <row r="69" ht="23.25" customHeight="1" x14ac:dyDescent="0.25"/>
    <row r="70" ht="23.25" customHeight="1" x14ac:dyDescent="0.25"/>
    <row r="71" ht="23.25" customHeight="1" x14ac:dyDescent="0.25"/>
    <row r="72" ht="23.25" customHeight="1" x14ac:dyDescent="0.25"/>
    <row r="73" ht="23.25" customHeight="1" x14ac:dyDescent="0.25"/>
    <row r="74" ht="23.25" customHeight="1" x14ac:dyDescent="0.25"/>
    <row r="75" ht="23.25" customHeight="1" x14ac:dyDescent="0.25"/>
    <row r="76" ht="23.25" customHeight="1" x14ac:dyDescent="0.25"/>
    <row r="77" ht="23.25" customHeight="1" x14ac:dyDescent="0.25"/>
    <row r="78" ht="23.25" customHeight="1" x14ac:dyDescent="0.25"/>
  </sheetData>
  <mergeCells count="12">
    <mergeCell ref="AR5:AW5"/>
    <mergeCell ref="H5:M5"/>
    <mergeCell ref="N5:S5"/>
    <mergeCell ref="Z5:AE5"/>
    <mergeCell ref="T5:Y5"/>
    <mergeCell ref="AL5:AQ5"/>
    <mergeCell ref="A25:AO26"/>
    <mergeCell ref="A27:AO27"/>
    <mergeCell ref="A2:S2"/>
    <mergeCell ref="A5:A6"/>
    <mergeCell ref="B5:G5"/>
    <mergeCell ref="AF5:AK5"/>
  </mergeCells>
  <pageMargins left="0.25" right="0.25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78"/>
  <sheetViews>
    <sheetView workbookViewId="0">
      <selection activeCell="A25" sqref="A25:AQ26"/>
    </sheetView>
  </sheetViews>
  <sheetFormatPr defaultColWidth="6.7109375" defaultRowHeight="12.75" x14ac:dyDescent="0.25"/>
  <cols>
    <col min="1" max="1" width="12.85546875" style="5" customWidth="1"/>
    <col min="2" max="2" width="9.42578125" style="5" customWidth="1"/>
    <col min="3" max="3" width="7.42578125" style="5" customWidth="1"/>
    <col min="4" max="4" width="6" style="5" customWidth="1"/>
    <col min="5" max="5" width="5.7109375" style="5" customWidth="1"/>
    <col min="6" max="6" width="7" style="5" customWidth="1"/>
    <col min="7" max="7" width="8.28515625" style="5" customWidth="1"/>
    <col min="8" max="8" width="9.28515625" style="5" customWidth="1"/>
    <col min="9" max="9" width="7" style="5" customWidth="1"/>
    <col min="10" max="10" width="6.140625" style="5" customWidth="1"/>
    <col min="11" max="11" width="6.5703125" style="5" customWidth="1"/>
    <col min="12" max="12" width="7.85546875" style="5" customWidth="1"/>
    <col min="13" max="13" width="7.28515625" style="5" customWidth="1"/>
    <col min="14" max="14" width="6.42578125" style="5" customWidth="1"/>
    <col min="15" max="15" width="7.85546875" style="5" customWidth="1"/>
    <col min="16" max="16" width="5.28515625" style="5" customWidth="1"/>
    <col min="17" max="17" width="4.7109375" style="5" customWidth="1"/>
    <col min="18" max="18" width="4.5703125" style="5" customWidth="1"/>
    <col min="19" max="19" width="4.28515625" style="5" customWidth="1"/>
    <col min="20" max="20" width="6.85546875" style="5" customWidth="1"/>
    <col min="21" max="23" width="5.5703125" style="5" customWidth="1"/>
    <col min="24" max="26" width="8.28515625" style="5" customWidth="1"/>
    <col min="27" max="29" width="5.7109375" style="5" customWidth="1"/>
    <col min="30" max="32" width="8.28515625" style="5" customWidth="1"/>
    <col min="33" max="33" width="7.28515625" style="5" customWidth="1"/>
    <col min="34" max="34" width="6.7109375" style="5" customWidth="1"/>
    <col min="35" max="35" width="5.7109375" style="5" customWidth="1"/>
    <col min="36" max="36" width="6.7109375" style="5" customWidth="1"/>
    <col min="37" max="37" width="8" style="5" customWidth="1"/>
    <col min="38" max="38" width="8.140625" style="5" customWidth="1"/>
    <col min="39" max="39" width="5.7109375" style="5" customWidth="1"/>
    <col min="40" max="40" width="6.85546875" style="5" customWidth="1"/>
    <col min="41" max="41" width="6.42578125" style="5" customWidth="1"/>
    <col min="42" max="42" width="8.140625" style="5" customWidth="1"/>
    <col min="43" max="43" width="6.85546875" style="5" customWidth="1"/>
    <col min="44" max="49" width="6.140625" style="5" customWidth="1"/>
    <col min="50" max="16384" width="6.7109375" style="5"/>
  </cols>
  <sheetData>
    <row r="2" spans="1:49" ht="26.25" customHeight="1" x14ac:dyDescent="0.25">
      <c r="A2" s="41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</row>
    <row r="3" spans="1:49" ht="33" hidden="1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</row>
    <row r="4" spans="1:49" ht="29.25" customHeight="1" thickBot="1" x14ac:dyDescent="0.3">
      <c r="A4" s="35"/>
      <c r="B4" s="35"/>
      <c r="C4" s="35"/>
      <c r="D4" s="35"/>
      <c r="E4" s="35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</row>
    <row r="5" spans="1:49" ht="23.25" customHeight="1" thickBot="1" x14ac:dyDescent="0.3">
      <c r="A5" s="42" t="s">
        <v>0</v>
      </c>
      <c r="B5" s="37" t="s">
        <v>33</v>
      </c>
      <c r="C5" s="38"/>
      <c r="D5" s="38"/>
      <c r="E5" s="38"/>
      <c r="F5" s="38"/>
      <c r="G5" s="39"/>
      <c r="H5" s="37" t="s">
        <v>34</v>
      </c>
      <c r="I5" s="38"/>
      <c r="J5" s="38"/>
      <c r="K5" s="38"/>
      <c r="L5" s="38"/>
      <c r="M5" s="39"/>
      <c r="N5" s="37" t="s">
        <v>30</v>
      </c>
      <c r="O5" s="38"/>
      <c r="P5" s="38"/>
      <c r="Q5" s="38"/>
      <c r="R5" s="38"/>
      <c r="S5" s="39"/>
      <c r="T5" s="37" t="s">
        <v>31</v>
      </c>
      <c r="U5" s="38"/>
      <c r="V5" s="38"/>
      <c r="W5" s="38"/>
      <c r="X5" s="38"/>
      <c r="Y5" s="39"/>
      <c r="Z5" s="37" t="s">
        <v>32</v>
      </c>
      <c r="AA5" s="38"/>
      <c r="AB5" s="38"/>
      <c r="AC5" s="38"/>
      <c r="AD5" s="38"/>
      <c r="AE5" s="39"/>
      <c r="AF5" s="37" t="s">
        <v>26</v>
      </c>
      <c r="AG5" s="38"/>
      <c r="AH5" s="38"/>
      <c r="AI5" s="38"/>
      <c r="AJ5" s="38"/>
      <c r="AK5" s="39"/>
      <c r="AL5" s="37" t="s">
        <v>17</v>
      </c>
      <c r="AM5" s="38"/>
      <c r="AN5" s="38"/>
      <c r="AO5" s="38"/>
      <c r="AP5" s="38"/>
      <c r="AQ5" s="39"/>
      <c r="AR5" s="37" t="s">
        <v>27</v>
      </c>
      <c r="AS5" s="38"/>
      <c r="AT5" s="38"/>
      <c r="AU5" s="38"/>
      <c r="AV5" s="38"/>
      <c r="AW5" s="39"/>
    </row>
    <row r="6" spans="1:49" ht="23.25" customHeight="1" thickBot="1" x14ac:dyDescent="0.3">
      <c r="A6" s="43"/>
      <c r="B6" s="13" t="s">
        <v>18</v>
      </c>
      <c r="C6" s="14" t="s">
        <v>19</v>
      </c>
      <c r="D6" s="14" t="s">
        <v>20</v>
      </c>
      <c r="E6" s="14" t="s">
        <v>21</v>
      </c>
      <c r="F6" s="14" t="s">
        <v>22</v>
      </c>
      <c r="G6" s="14" t="s">
        <v>23</v>
      </c>
      <c r="H6" s="13" t="s">
        <v>18</v>
      </c>
      <c r="I6" s="14" t="s">
        <v>19</v>
      </c>
      <c r="J6" s="14" t="s">
        <v>20</v>
      </c>
      <c r="K6" s="14" t="s">
        <v>21</v>
      </c>
      <c r="L6" s="14" t="s">
        <v>22</v>
      </c>
      <c r="M6" s="14" t="s">
        <v>23</v>
      </c>
      <c r="N6" s="13" t="s">
        <v>18</v>
      </c>
      <c r="O6" s="14" t="s">
        <v>19</v>
      </c>
      <c r="P6" s="14" t="s">
        <v>20</v>
      </c>
      <c r="Q6" s="14" t="s">
        <v>21</v>
      </c>
      <c r="R6" s="14" t="s">
        <v>22</v>
      </c>
      <c r="S6" s="14" t="s">
        <v>23</v>
      </c>
      <c r="T6" s="13" t="s">
        <v>18</v>
      </c>
      <c r="U6" s="14" t="s">
        <v>19</v>
      </c>
      <c r="V6" s="14" t="s">
        <v>20</v>
      </c>
      <c r="W6" s="14" t="s">
        <v>21</v>
      </c>
      <c r="X6" s="14" t="s">
        <v>22</v>
      </c>
      <c r="Y6" s="14" t="s">
        <v>23</v>
      </c>
      <c r="Z6" s="13" t="s">
        <v>18</v>
      </c>
      <c r="AA6" s="14" t="s">
        <v>19</v>
      </c>
      <c r="AB6" s="14" t="s">
        <v>20</v>
      </c>
      <c r="AC6" s="14" t="s">
        <v>21</v>
      </c>
      <c r="AD6" s="14" t="s">
        <v>22</v>
      </c>
      <c r="AE6" s="14" t="s">
        <v>23</v>
      </c>
      <c r="AF6" s="14" t="s">
        <v>18</v>
      </c>
      <c r="AG6" s="14" t="s">
        <v>19</v>
      </c>
      <c r="AH6" s="14" t="s">
        <v>20</v>
      </c>
      <c r="AI6" s="14" t="s">
        <v>21</v>
      </c>
      <c r="AJ6" s="14" t="s">
        <v>22</v>
      </c>
      <c r="AK6" s="14" t="s">
        <v>23</v>
      </c>
      <c r="AL6" s="14" t="s">
        <v>18</v>
      </c>
      <c r="AM6" s="14" t="s">
        <v>19</v>
      </c>
      <c r="AN6" s="14" t="s">
        <v>20</v>
      </c>
      <c r="AO6" s="14" t="s">
        <v>21</v>
      </c>
      <c r="AP6" s="14" t="s">
        <v>22</v>
      </c>
      <c r="AQ6" s="14" t="s">
        <v>23</v>
      </c>
      <c r="AR6" s="14" t="s">
        <v>18</v>
      </c>
      <c r="AS6" s="14" t="s">
        <v>19</v>
      </c>
      <c r="AT6" s="14" t="s">
        <v>20</v>
      </c>
      <c r="AU6" s="14" t="s">
        <v>21</v>
      </c>
      <c r="AV6" s="14" t="s">
        <v>22</v>
      </c>
      <c r="AW6" s="14" t="s">
        <v>23</v>
      </c>
    </row>
    <row r="7" spans="1:49" ht="23.25" customHeight="1" thickBot="1" x14ac:dyDescent="0.3">
      <c r="A7" s="34" t="s">
        <v>1</v>
      </c>
      <c r="B7" s="17">
        <f>C7+D7+E7+F7+G7</f>
        <v>175787</v>
      </c>
      <c r="C7" s="31">
        <v>4579</v>
      </c>
      <c r="D7" s="31">
        <v>6799</v>
      </c>
      <c r="E7" s="33">
        <v>2373</v>
      </c>
      <c r="F7" s="31">
        <v>34073</v>
      </c>
      <c r="G7" s="31">
        <v>127963</v>
      </c>
      <c r="H7" s="26">
        <f>I7+J7+K7+L7+M7</f>
        <v>50250</v>
      </c>
      <c r="I7" s="23">
        <v>457</v>
      </c>
      <c r="J7" s="23">
        <v>449</v>
      </c>
      <c r="K7" s="23">
        <v>282</v>
      </c>
      <c r="L7" s="23">
        <v>11144</v>
      </c>
      <c r="M7" s="23">
        <v>37918</v>
      </c>
      <c r="N7" s="29">
        <f>O7+P7+Q7+R7+S7</f>
        <v>45</v>
      </c>
      <c r="O7" s="24">
        <v>3</v>
      </c>
      <c r="P7" s="24"/>
      <c r="Q7" s="24"/>
      <c r="R7" s="24">
        <v>28</v>
      </c>
      <c r="S7" s="24">
        <v>14</v>
      </c>
      <c r="T7" s="28">
        <f>U7+V7+W7+X7+Y7</f>
        <v>343</v>
      </c>
      <c r="U7" s="25">
        <v>9</v>
      </c>
      <c r="V7" s="25">
        <v>1</v>
      </c>
      <c r="W7" s="25">
        <v>5</v>
      </c>
      <c r="X7" s="25">
        <v>165</v>
      </c>
      <c r="Y7" s="25">
        <v>163</v>
      </c>
      <c r="Z7" s="27">
        <f>AA7+AB7+AC7+AD7+AE7</f>
        <v>816</v>
      </c>
      <c r="AA7" s="22">
        <v>3</v>
      </c>
      <c r="AB7" s="22">
        <v>1</v>
      </c>
      <c r="AC7" s="22">
        <v>5</v>
      </c>
      <c r="AD7" s="22">
        <v>35</v>
      </c>
      <c r="AE7" s="22">
        <v>772</v>
      </c>
      <c r="AF7" s="9">
        <f>B7+H7+N7-T7-Z7</f>
        <v>224923</v>
      </c>
      <c r="AG7" s="9">
        <f t="shared" ref="AG7:AK21" si="0">C7+I7+O7-U7-AA7</f>
        <v>5027</v>
      </c>
      <c r="AH7" s="9">
        <f t="shared" si="0"/>
        <v>7246</v>
      </c>
      <c r="AI7" s="9">
        <f t="shared" si="0"/>
        <v>2645</v>
      </c>
      <c r="AJ7" s="9">
        <f t="shared" si="0"/>
        <v>45045</v>
      </c>
      <c r="AK7" s="9">
        <f t="shared" si="0"/>
        <v>164960</v>
      </c>
      <c r="AL7" s="10">
        <f>AM7+AN7+AO7+AP7+AQ7</f>
        <v>49136</v>
      </c>
      <c r="AM7" s="4">
        <f>AG7-C7</f>
        <v>448</v>
      </c>
      <c r="AN7" s="4">
        <f t="shared" ref="AN7:AQ22" si="1">AH7-D7</f>
        <v>447</v>
      </c>
      <c r="AO7" s="4">
        <f t="shared" si="1"/>
        <v>272</v>
      </c>
      <c r="AP7" s="4">
        <f t="shared" si="1"/>
        <v>10972</v>
      </c>
      <c r="AQ7" s="4">
        <f t="shared" si="1"/>
        <v>36997</v>
      </c>
      <c r="AR7" s="19">
        <f>AF7/B7*100</f>
        <v>127.95201010313617</v>
      </c>
      <c r="AS7" s="19">
        <f>AG7/C7*100</f>
        <v>109.78379558855644</v>
      </c>
      <c r="AT7" s="19">
        <f t="shared" ref="AT7:AW22" si="2">AH7/D7*100</f>
        <v>106.57449624944846</v>
      </c>
      <c r="AU7" s="19">
        <f t="shared" si="2"/>
        <v>111.4622840286557</v>
      </c>
      <c r="AV7" s="19">
        <f t="shared" si="2"/>
        <v>132.20144982830982</v>
      </c>
      <c r="AW7" s="19">
        <f t="shared" si="2"/>
        <v>128.91226370122612</v>
      </c>
    </row>
    <row r="8" spans="1:49" ht="23.25" customHeight="1" thickBot="1" x14ac:dyDescent="0.3">
      <c r="A8" s="34" t="s">
        <v>2</v>
      </c>
      <c r="B8" s="17">
        <f t="shared" ref="B8:B21" si="3">C8+D8+E8+F8+G8</f>
        <v>142224</v>
      </c>
      <c r="C8" s="31">
        <v>7334</v>
      </c>
      <c r="D8" s="31">
        <v>6624</v>
      </c>
      <c r="E8" s="33">
        <v>1368</v>
      </c>
      <c r="F8" s="31">
        <v>38092</v>
      </c>
      <c r="G8" s="31">
        <v>88806</v>
      </c>
      <c r="H8" s="26">
        <f t="shared" ref="H8:H21" si="4">I8+J8+K8+L8+M8</f>
        <v>44414</v>
      </c>
      <c r="I8" s="23">
        <v>996</v>
      </c>
      <c r="J8" s="23">
        <v>1089</v>
      </c>
      <c r="K8" s="23">
        <v>222</v>
      </c>
      <c r="L8" s="23">
        <v>14399</v>
      </c>
      <c r="M8" s="23">
        <v>27708</v>
      </c>
      <c r="N8" s="29">
        <f t="shared" ref="N8:N21" si="5">O8+P8+Q8+R8+S8</f>
        <v>36</v>
      </c>
      <c r="O8" s="24">
        <v>2</v>
      </c>
      <c r="P8" s="24">
        <v>6</v>
      </c>
      <c r="Q8" s="24">
        <v>4</v>
      </c>
      <c r="R8" s="24">
        <v>10</v>
      </c>
      <c r="S8" s="24">
        <v>14</v>
      </c>
      <c r="T8" s="28">
        <f t="shared" ref="T8:T21" si="6">U8+V8+W8+X8+Y8</f>
        <v>14</v>
      </c>
      <c r="U8" s="25">
        <v>1</v>
      </c>
      <c r="V8" s="25">
        <v>0</v>
      </c>
      <c r="W8" s="25">
        <v>0</v>
      </c>
      <c r="X8" s="25">
        <v>10</v>
      </c>
      <c r="Y8" s="25">
        <v>3</v>
      </c>
      <c r="Z8" s="27">
        <f t="shared" ref="Z8:Z21" si="7">AA8+AB8+AC8+AD8+AE8</f>
        <v>1430</v>
      </c>
      <c r="AA8" s="22">
        <v>88</v>
      </c>
      <c r="AB8" s="22">
        <v>169</v>
      </c>
      <c r="AC8" s="22">
        <v>9</v>
      </c>
      <c r="AD8" s="22">
        <v>710</v>
      </c>
      <c r="AE8" s="22">
        <v>454</v>
      </c>
      <c r="AF8" s="9">
        <f t="shared" ref="AF8:AF21" si="8">B8+H8+N8-T8-Z8</f>
        <v>185230</v>
      </c>
      <c r="AG8" s="9">
        <f t="shared" si="0"/>
        <v>8243</v>
      </c>
      <c r="AH8" s="9">
        <f t="shared" si="0"/>
        <v>7550</v>
      </c>
      <c r="AI8" s="9">
        <f t="shared" si="0"/>
        <v>1585</v>
      </c>
      <c r="AJ8" s="9">
        <f t="shared" si="0"/>
        <v>51781</v>
      </c>
      <c r="AK8" s="9">
        <f t="shared" si="0"/>
        <v>116071</v>
      </c>
      <c r="AL8" s="10">
        <f t="shared" ref="AL8:AL22" si="9">AM8+AN8+AO8+AP8+AQ8</f>
        <v>43006</v>
      </c>
      <c r="AM8" s="4">
        <f t="shared" ref="AM8:AM22" si="10">AG8-C8</f>
        <v>909</v>
      </c>
      <c r="AN8" s="4">
        <f t="shared" si="1"/>
        <v>926</v>
      </c>
      <c r="AO8" s="4">
        <f t="shared" si="1"/>
        <v>217</v>
      </c>
      <c r="AP8" s="4">
        <f t="shared" si="1"/>
        <v>13689</v>
      </c>
      <c r="AQ8" s="4">
        <f t="shared" si="1"/>
        <v>27265</v>
      </c>
      <c r="AR8" s="19">
        <f t="shared" ref="AR8:AS22" si="11">AF8/B8*100</f>
        <v>130.23821577230285</v>
      </c>
      <c r="AS8" s="19">
        <f t="shared" si="11"/>
        <v>112.39432778838288</v>
      </c>
      <c r="AT8" s="19">
        <f t="shared" si="2"/>
        <v>113.97946859903381</v>
      </c>
      <c r="AU8" s="19">
        <f t="shared" si="2"/>
        <v>115.86257309941521</v>
      </c>
      <c r="AV8" s="19">
        <f t="shared" si="2"/>
        <v>135.93667961776751</v>
      </c>
      <c r="AW8" s="19">
        <f t="shared" si="2"/>
        <v>130.70175438596493</v>
      </c>
    </row>
    <row r="9" spans="1:49" ht="23.25" customHeight="1" thickBot="1" x14ac:dyDescent="0.3">
      <c r="A9" s="34" t="s">
        <v>3</v>
      </c>
      <c r="B9" s="17">
        <f t="shared" si="3"/>
        <v>205265</v>
      </c>
      <c r="C9" s="31">
        <v>6702</v>
      </c>
      <c r="D9" s="31">
        <v>7426</v>
      </c>
      <c r="E9" s="33">
        <v>2954</v>
      </c>
      <c r="F9" s="31">
        <v>68174</v>
      </c>
      <c r="G9" s="31">
        <v>120009</v>
      </c>
      <c r="H9" s="26">
        <f t="shared" si="4"/>
        <v>55613</v>
      </c>
      <c r="I9" s="23">
        <v>1036</v>
      </c>
      <c r="J9" s="23">
        <v>611</v>
      </c>
      <c r="K9" s="23">
        <v>523</v>
      </c>
      <c r="L9" s="23">
        <v>19813</v>
      </c>
      <c r="M9" s="23">
        <v>33630</v>
      </c>
      <c r="N9" s="29">
        <f t="shared" si="5"/>
        <v>3</v>
      </c>
      <c r="O9" s="24"/>
      <c r="P9" s="24">
        <v>3</v>
      </c>
      <c r="Q9" s="24"/>
      <c r="R9" s="24"/>
      <c r="S9" s="24"/>
      <c r="T9" s="28">
        <f t="shared" si="6"/>
        <v>4080</v>
      </c>
      <c r="U9" s="25">
        <v>0</v>
      </c>
      <c r="V9" s="25">
        <v>61</v>
      </c>
      <c r="W9" s="25">
        <v>29</v>
      </c>
      <c r="X9" s="25">
        <v>2595</v>
      </c>
      <c r="Y9" s="25">
        <v>1395</v>
      </c>
      <c r="Z9" s="27">
        <f t="shared" si="7"/>
        <v>763</v>
      </c>
      <c r="AA9" s="22">
        <v>8</v>
      </c>
      <c r="AB9" s="22">
        <v>13</v>
      </c>
      <c r="AC9" s="22">
        <v>5</v>
      </c>
      <c r="AD9" s="22">
        <v>160</v>
      </c>
      <c r="AE9" s="22">
        <v>577</v>
      </c>
      <c r="AF9" s="9">
        <f t="shared" si="8"/>
        <v>256038</v>
      </c>
      <c r="AG9" s="9">
        <f t="shared" si="0"/>
        <v>7730</v>
      </c>
      <c r="AH9" s="9">
        <f t="shared" si="0"/>
        <v>7966</v>
      </c>
      <c r="AI9" s="9">
        <f t="shared" si="0"/>
        <v>3443</v>
      </c>
      <c r="AJ9" s="9">
        <f t="shared" si="0"/>
        <v>85232</v>
      </c>
      <c r="AK9" s="9">
        <f t="shared" si="0"/>
        <v>151667</v>
      </c>
      <c r="AL9" s="10">
        <f t="shared" si="9"/>
        <v>50773</v>
      </c>
      <c r="AM9" s="4">
        <f t="shared" si="10"/>
        <v>1028</v>
      </c>
      <c r="AN9" s="4">
        <f t="shared" si="1"/>
        <v>540</v>
      </c>
      <c r="AO9" s="4">
        <f t="shared" si="1"/>
        <v>489</v>
      </c>
      <c r="AP9" s="4">
        <f t="shared" si="1"/>
        <v>17058</v>
      </c>
      <c r="AQ9" s="4">
        <f t="shared" si="1"/>
        <v>31658</v>
      </c>
      <c r="AR9" s="19">
        <f t="shared" si="11"/>
        <v>124.73534211872457</v>
      </c>
      <c r="AS9" s="19">
        <f t="shared" si="11"/>
        <v>115.33870486421964</v>
      </c>
      <c r="AT9" s="19">
        <f t="shared" si="2"/>
        <v>107.27174791273903</v>
      </c>
      <c r="AU9" s="19">
        <f t="shared" si="2"/>
        <v>116.55382532159784</v>
      </c>
      <c r="AV9" s="19">
        <f t="shared" si="2"/>
        <v>125.02126910552408</v>
      </c>
      <c r="AW9" s="19">
        <f t="shared" si="2"/>
        <v>126.37968819005241</v>
      </c>
    </row>
    <row r="10" spans="1:49" ht="23.25" customHeight="1" thickBot="1" x14ac:dyDescent="0.3">
      <c r="A10" s="34" t="s">
        <v>4</v>
      </c>
      <c r="B10" s="17">
        <f t="shared" si="3"/>
        <v>187458</v>
      </c>
      <c r="C10" s="31">
        <v>8055</v>
      </c>
      <c r="D10" s="31">
        <v>3554</v>
      </c>
      <c r="E10" s="33">
        <v>445</v>
      </c>
      <c r="F10" s="31">
        <v>9997</v>
      </c>
      <c r="G10" s="31">
        <v>165407</v>
      </c>
      <c r="H10" s="26">
        <f t="shared" si="4"/>
        <v>53774</v>
      </c>
      <c r="I10" s="23">
        <v>801</v>
      </c>
      <c r="J10" s="23">
        <v>427</v>
      </c>
      <c r="K10" s="23">
        <v>68</v>
      </c>
      <c r="L10" s="23">
        <v>3038</v>
      </c>
      <c r="M10" s="23">
        <v>49440</v>
      </c>
      <c r="N10" s="29">
        <f t="shared" si="5"/>
        <v>5</v>
      </c>
      <c r="O10" s="24">
        <v>5</v>
      </c>
      <c r="P10" s="24"/>
      <c r="Q10" s="24"/>
      <c r="R10" s="24"/>
      <c r="S10" s="24"/>
      <c r="T10" s="28">
        <f t="shared" si="6"/>
        <v>1628</v>
      </c>
      <c r="U10" s="25">
        <v>49</v>
      </c>
      <c r="V10" s="25">
        <v>29</v>
      </c>
      <c r="W10" s="25">
        <v>18</v>
      </c>
      <c r="X10" s="25">
        <v>361</v>
      </c>
      <c r="Y10" s="25">
        <v>1171</v>
      </c>
      <c r="Z10" s="27">
        <f t="shared" si="7"/>
        <v>527</v>
      </c>
      <c r="AA10" s="22">
        <v>6</v>
      </c>
      <c r="AB10" s="22">
        <v>2</v>
      </c>
      <c r="AC10" s="22">
        <v>2</v>
      </c>
      <c r="AD10" s="22">
        <v>29</v>
      </c>
      <c r="AE10" s="22">
        <v>488</v>
      </c>
      <c r="AF10" s="9">
        <f t="shared" si="8"/>
        <v>239082</v>
      </c>
      <c r="AG10" s="9">
        <f t="shared" si="0"/>
        <v>8806</v>
      </c>
      <c r="AH10" s="9">
        <f t="shared" si="0"/>
        <v>3950</v>
      </c>
      <c r="AI10" s="9">
        <f t="shared" si="0"/>
        <v>493</v>
      </c>
      <c r="AJ10" s="9">
        <f t="shared" si="0"/>
        <v>12645</v>
      </c>
      <c r="AK10" s="9">
        <f t="shared" si="0"/>
        <v>213188</v>
      </c>
      <c r="AL10" s="10">
        <f t="shared" si="9"/>
        <v>51624</v>
      </c>
      <c r="AM10" s="4">
        <f t="shared" si="10"/>
        <v>751</v>
      </c>
      <c r="AN10" s="4">
        <f t="shared" si="1"/>
        <v>396</v>
      </c>
      <c r="AO10" s="4">
        <f t="shared" si="1"/>
        <v>48</v>
      </c>
      <c r="AP10" s="4">
        <f t="shared" si="1"/>
        <v>2648</v>
      </c>
      <c r="AQ10" s="4">
        <f t="shared" si="1"/>
        <v>47781</v>
      </c>
      <c r="AR10" s="19">
        <f t="shared" si="11"/>
        <v>127.5389687289953</v>
      </c>
      <c r="AS10" s="19">
        <f t="shared" si="11"/>
        <v>109.32340161390441</v>
      </c>
      <c r="AT10" s="19">
        <f t="shared" si="2"/>
        <v>111.14237478897017</v>
      </c>
      <c r="AU10" s="19">
        <f t="shared" si="2"/>
        <v>110.7865168539326</v>
      </c>
      <c r="AV10" s="19">
        <f t="shared" si="2"/>
        <v>126.48794638391519</v>
      </c>
      <c r="AW10" s="19">
        <f t="shared" si="2"/>
        <v>128.88692739726855</v>
      </c>
    </row>
    <row r="11" spans="1:49" ht="23.25" customHeight="1" thickBot="1" x14ac:dyDescent="0.3">
      <c r="A11" s="34" t="s">
        <v>5</v>
      </c>
      <c r="B11" s="17">
        <f t="shared" si="3"/>
        <v>209916</v>
      </c>
      <c r="C11" s="31">
        <v>23856</v>
      </c>
      <c r="D11" s="31">
        <v>7232</v>
      </c>
      <c r="E11" s="33">
        <v>1223</v>
      </c>
      <c r="F11" s="31">
        <v>64599</v>
      </c>
      <c r="G11" s="31">
        <v>113006</v>
      </c>
      <c r="H11" s="26">
        <f t="shared" si="4"/>
        <v>59272</v>
      </c>
      <c r="I11" s="23">
        <v>3903</v>
      </c>
      <c r="J11" s="23">
        <v>1170</v>
      </c>
      <c r="K11" s="23">
        <v>308</v>
      </c>
      <c r="L11" s="23">
        <v>22032</v>
      </c>
      <c r="M11" s="23">
        <v>31859</v>
      </c>
      <c r="N11" s="29">
        <f t="shared" si="5"/>
        <v>0</v>
      </c>
      <c r="O11" s="24"/>
      <c r="P11" s="24"/>
      <c r="Q11" s="24"/>
      <c r="R11" s="24"/>
      <c r="S11" s="24"/>
      <c r="T11" s="28">
        <f t="shared" si="6"/>
        <v>0</v>
      </c>
      <c r="U11" s="25"/>
      <c r="V11" s="25"/>
      <c r="W11" s="25"/>
      <c r="X11" s="25"/>
      <c r="Y11" s="25"/>
      <c r="Z11" s="27">
        <f t="shared" si="7"/>
        <v>289</v>
      </c>
      <c r="AA11" s="22">
        <v>33</v>
      </c>
      <c r="AB11" s="22">
        <v>2</v>
      </c>
      <c r="AC11" s="22"/>
      <c r="AD11" s="22">
        <v>208</v>
      </c>
      <c r="AE11" s="22">
        <v>46</v>
      </c>
      <c r="AF11" s="9">
        <f t="shared" si="8"/>
        <v>268899</v>
      </c>
      <c r="AG11" s="9">
        <f t="shared" si="0"/>
        <v>27726</v>
      </c>
      <c r="AH11" s="9">
        <f t="shared" si="0"/>
        <v>8400</v>
      </c>
      <c r="AI11" s="9">
        <f t="shared" si="0"/>
        <v>1531</v>
      </c>
      <c r="AJ11" s="9">
        <f t="shared" si="0"/>
        <v>86423</v>
      </c>
      <c r="AK11" s="9">
        <f t="shared" si="0"/>
        <v>144819</v>
      </c>
      <c r="AL11" s="10">
        <f t="shared" si="9"/>
        <v>58983</v>
      </c>
      <c r="AM11" s="4">
        <f t="shared" si="10"/>
        <v>3870</v>
      </c>
      <c r="AN11" s="4">
        <f t="shared" si="1"/>
        <v>1168</v>
      </c>
      <c r="AO11" s="4">
        <f t="shared" si="1"/>
        <v>308</v>
      </c>
      <c r="AP11" s="4">
        <f t="shared" si="1"/>
        <v>21824</v>
      </c>
      <c r="AQ11" s="4">
        <f t="shared" si="1"/>
        <v>31813</v>
      </c>
      <c r="AR11" s="19">
        <f t="shared" si="11"/>
        <v>128.09838221002687</v>
      </c>
      <c r="AS11" s="19">
        <f t="shared" si="11"/>
        <v>116.22233400402415</v>
      </c>
      <c r="AT11" s="19">
        <f t="shared" si="2"/>
        <v>116.15044247787611</v>
      </c>
      <c r="AU11" s="19">
        <f t="shared" si="2"/>
        <v>125.18397383483237</v>
      </c>
      <c r="AV11" s="19">
        <f t="shared" si="2"/>
        <v>133.78380470285919</v>
      </c>
      <c r="AW11" s="19">
        <f t="shared" si="2"/>
        <v>128.15160256977504</v>
      </c>
    </row>
    <row r="12" spans="1:49" ht="23.25" customHeight="1" thickBot="1" x14ac:dyDescent="0.3">
      <c r="A12" s="34" t="s">
        <v>6</v>
      </c>
      <c r="B12" s="17">
        <f t="shared" si="3"/>
        <v>205418</v>
      </c>
      <c r="C12" s="31">
        <v>14200</v>
      </c>
      <c r="D12" s="31">
        <v>12519</v>
      </c>
      <c r="E12" s="33">
        <v>1947</v>
      </c>
      <c r="F12" s="31">
        <v>70684</v>
      </c>
      <c r="G12" s="31">
        <v>106068</v>
      </c>
      <c r="H12" s="26">
        <f t="shared" si="4"/>
        <v>55556</v>
      </c>
      <c r="I12" s="23">
        <v>2070</v>
      </c>
      <c r="J12" s="23">
        <v>714</v>
      </c>
      <c r="K12" s="23">
        <v>198</v>
      </c>
      <c r="L12" s="23">
        <v>22778</v>
      </c>
      <c r="M12" s="23">
        <v>29796</v>
      </c>
      <c r="N12" s="29">
        <f t="shared" si="5"/>
        <v>237</v>
      </c>
      <c r="O12" s="24">
        <v>2</v>
      </c>
      <c r="P12" s="24">
        <v>0</v>
      </c>
      <c r="Q12" s="24">
        <v>0</v>
      </c>
      <c r="R12" s="24">
        <v>45</v>
      </c>
      <c r="S12" s="24">
        <v>190</v>
      </c>
      <c r="T12" s="28">
        <f t="shared" si="6"/>
        <v>2297</v>
      </c>
      <c r="U12" s="25">
        <v>240</v>
      </c>
      <c r="V12" s="25">
        <v>55</v>
      </c>
      <c r="W12" s="25">
        <v>15</v>
      </c>
      <c r="X12" s="25">
        <v>1287</v>
      </c>
      <c r="Y12" s="25">
        <v>700</v>
      </c>
      <c r="Z12" s="27">
        <f t="shared" si="7"/>
        <v>465</v>
      </c>
      <c r="AA12" s="22">
        <v>90</v>
      </c>
      <c r="AB12" s="22">
        <v>11</v>
      </c>
      <c r="AC12" s="22">
        <v>0</v>
      </c>
      <c r="AD12" s="22">
        <v>25</v>
      </c>
      <c r="AE12" s="22">
        <v>339</v>
      </c>
      <c r="AF12" s="9">
        <f t="shared" si="8"/>
        <v>258449</v>
      </c>
      <c r="AG12" s="9">
        <f t="shared" si="0"/>
        <v>15942</v>
      </c>
      <c r="AH12" s="9">
        <f t="shared" si="0"/>
        <v>13167</v>
      </c>
      <c r="AI12" s="9">
        <f t="shared" si="0"/>
        <v>2130</v>
      </c>
      <c r="AJ12" s="9">
        <f t="shared" si="0"/>
        <v>92195</v>
      </c>
      <c r="AK12" s="9">
        <f t="shared" si="0"/>
        <v>135015</v>
      </c>
      <c r="AL12" s="10">
        <f t="shared" si="9"/>
        <v>53031</v>
      </c>
      <c r="AM12" s="4">
        <f t="shared" si="10"/>
        <v>1742</v>
      </c>
      <c r="AN12" s="4">
        <f t="shared" si="1"/>
        <v>648</v>
      </c>
      <c r="AO12" s="4">
        <f t="shared" si="1"/>
        <v>183</v>
      </c>
      <c r="AP12" s="4">
        <f t="shared" si="1"/>
        <v>21511</v>
      </c>
      <c r="AQ12" s="4">
        <f t="shared" si="1"/>
        <v>28947</v>
      </c>
      <c r="AR12" s="19">
        <f t="shared" si="11"/>
        <v>125.81614074715945</v>
      </c>
      <c r="AS12" s="19">
        <f t="shared" si="11"/>
        <v>112.26760563380283</v>
      </c>
      <c r="AT12" s="19">
        <f t="shared" si="2"/>
        <v>105.17613227893601</v>
      </c>
      <c r="AU12" s="19">
        <f t="shared" si="2"/>
        <v>109.39907550077041</v>
      </c>
      <c r="AV12" s="19">
        <f t="shared" si="2"/>
        <v>130.43262973232981</v>
      </c>
      <c r="AW12" s="19">
        <f t="shared" si="2"/>
        <v>127.29098314288947</v>
      </c>
    </row>
    <row r="13" spans="1:49" ht="23.25" customHeight="1" thickBot="1" x14ac:dyDescent="0.3">
      <c r="A13" s="34" t="s">
        <v>7</v>
      </c>
      <c r="B13" s="17">
        <f t="shared" si="3"/>
        <v>262292</v>
      </c>
      <c r="C13" s="31">
        <v>8764</v>
      </c>
      <c r="D13" s="31">
        <v>6558</v>
      </c>
      <c r="E13" s="33">
        <v>2059</v>
      </c>
      <c r="F13" s="31">
        <v>41985</v>
      </c>
      <c r="G13" s="31">
        <v>202926</v>
      </c>
      <c r="H13" s="26">
        <f t="shared" si="4"/>
        <v>73310</v>
      </c>
      <c r="I13" s="23">
        <v>1141</v>
      </c>
      <c r="J13" s="23">
        <v>420</v>
      </c>
      <c r="K13" s="23">
        <v>279</v>
      </c>
      <c r="L13" s="23">
        <v>15128</v>
      </c>
      <c r="M13" s="23">
        <v>56342</v>
      </c>
      <c r="N13" s="29">
        <f t="shared" si="5"/>
        <v>423</v>
      </c>
      <c r="O13" s="24">
        <v>4</v>
      </c>
      <c r="P13" s="24">
        <v>8</v>
      </c>
      <c r="Q13" s="24">
        <v>0</v>
      </c>
      <c r="R13" s="24">
        <v>68</v>
      </c>
      <c r="S13" s="24">
        <v>343</v>
      </c>
      <c r="T13" s="28">
        <f t="shared" si="6"/>
        <v>75</v>
      </c>
      <c r="U13" s="25">
        <v>3</v>
      </c>
      <c r="V13" s="25">
        <v>0</v>
      </c>
      <c r="W13" s="25">
        <v>0</v>
      </c>
      <c r="X13" s="25">
        <v>7</v>
      </c>
      <c r="Y13" s="25">
        <v>65</v>
      </c>
      <c r="Z13" s="27">
        <f t="shared" si="7"/>
        <v>2428</v>
      </c>
      <c r="AA13" s="22">
        <v>161</v>
      </c>
      <c r="AB13" s="22">
        <v>116</v>
      </c>
      <c r="AC13" s="22">
        <v>9</v>
      </c>
      <c r="AD13" s="22">
        <v>351</v>
      </c>
      <c r="AE13" s="22">
        <v>1791</v>
      </c>
      <c r="AF13" s="9">
        <f t="shared" si="8"/>
        <v>333522</v>
      </c>
      <c r="AG13" s="9">
        <f t="shared" si="0"/>
        <v>9745</v>
      </c>
      <c r="AH13" s="9">
        <f t="shared" si="0"/>
        <v>6870</v>
      </c>
      <c r="AI13" s="9">
        <f t="shared" si="0"/>
        <v>2329</v>
      </c>
      <c r="AJ13" s="9">
        <f t="shared" si="0"/>
        <v>56823</v>
      </c>
      <c r="AK13" s="9">
        <f t="shared" si="0"/>
        <v>257755</v>
      </c>
      <c r="AL13" s="10">
        <f t="shared" si="9"/>
        <v>71230</v>
      </c>
      <c r="AM13" s="4">
        <f t="shared" si="10"/>
        <v>981</v>
      </c>
      <c r="AN13" s="4">
        <f t="shared" si="1"/>
        <v>312</v>
      </c>
      <c r="AO13" s="4">
        <f t="shared" si="1"/>
        <v>270</v>
      </c>
      <c r="AP13" s="4">
        <f t="shared" si="1"/>
        <v>14838</v>
      </c>
      <c r="AQ13" s="4">
        <f t="shared" si="1"/>
        <v>54829</v>
      </c>
      <c r="AR13" s="19">
        <f t="shared" si="11"/>
        <v>127.15675659188996</v>
      </c>
      <c r="AS13" s="19">
        <f t="shared" si="11"/>
        <v>111.19351894112278</v>
      </c>
      <c r="AT13" s="19">
        <f t="shared" si="2"/>
        <v>104.75754803293687</v>
      </c>
      <c r="AU13" s="19">
        <f t="shared" si="2"/>
        <v>113.11316172899465</v>
      </c>
      <c r="AV13" s="19">
        <f t="shared" si="2"/>
        <v>135.34119328331548</v>
      </c>
      <c r="AW13" s="19">
        <f t="shared" si="2"/>
        <v>127.01920897272898</v>
      </c>
    </row>
    <row r="14" spans="1:49" ht="23.25" customHeight="1" thickBot="1" x14ac:dyDescent="0.3">
      <c r="A14" s="34" t="s">
        <v>8</v>
      </c>
      <c r="B14" s="17">
        <f t="shared" si="3"/>
        <v>108306</v>
      </c>
      <c r="C14" s="31">
        <v>6345</v>
      </c>
      <c r="D14" s="31">
        <v>2143</v>
      </c>
      <c r="E14" s="33">
        <v>223</v>
      </c>
      <c r="F14" s="31">
        <v>10615</v>
      </c>
      <c r="G14" s="31">
        <v>88980</v>
      </c>
      <c r="H14" s="26">
        <f t="shared" si="4"/>
        <v>21484</v>
      </c>
      <c r="I14" s="23">
        <v>655</v>
      </c>
      <c r="J14" s="23">
        <v>10</v>
      </c>
      <c r="K14" s="23">
        <v>2</v>
      </c>
      <c r="L14" s="23">
        <v>2209</v>
      </c>
      <c r="M14" s="23">
        <v>18608</v>
      </c>
      <c r="N14" s="29">
        <f t="shared" si="5"/>
        <v>5</v>
      </c>
      <c r="O14" s="24">
        <v>1</v>
      </c>
      <c r="P14" s="24">
        <v>2</v>
      </c>
      <c r="Q14" s="24">
        <v>0</v>
      </c>
      <c r="R14" s="24">
        <v>0</v>
      </c>
      <c r="S14" s="24">
        <v>2</v>
      </c>
      <c r="T14" s="28">
        <f t="shared" si="6"/>
        <v>248</v>
      </c>
      <c r="U14" s="25">
        <v>13</v>
      </c>
      <c r="V14" s="25">
        <v>1</v>
      </c>
      <c r="W14" s="25">
        <v>0</v>
      </c>
      <c r="X14" s="25">
        <v>31</v>
      </c>
      <c r="Y14" s="25">
        <v>203</v>
      </c>
      <c r="Z14" s="27">
        <f t="shared" si="7"/>
        <v>30</v>
      </c>
      <c r="AA14" s="22">
        <v>0</v>
      </c>
      <c r="AB14" s="22">
        <v>0</v>
      </c>
      <c r="AC14" s="22">
        <v>0</v>
      </c>
      <c r="AD14" s="22">
        <v>0</v>
      </c>
      <c r="AE14" s="22">
        <v>30</v>
      </c>
      <c r="AF14" s="9">
        <f t="shared" si="8"/>
        <v>129517</v>
      </c>
      <c r="AG14" s="9">
        <f t="shared" si="0"/>
        <v>6988</v>
      </c>
      <c r="AH14" s="9">
        <f t="shared" si="0"/>
        <v>2154</v>
      </c>
      <c r="AI14" s="9">
        <f t="shared" si="0"/>
        <v>225</v>
      </c>
      <c r="AJ14" s="9">
        <f t="shared" si="0"/>
        <v>12793</v>
      </c>
      <c r="AK14" s="9">
        <f t="shared" si="0"/>
        <v>107357</v>
      </c>
      <c r="AL14" s="10">
        <f t="shared" si="9"/>
        <v>21211</v>
      </c>
      <c r="AM14" s="4">
        <f t="shared" si="10"/>
        <v>643</v>
      </c>
      <c r="AN14" s="4">
        <f t="shared" si="1"/>
        <v>11</v>
      </c>
      <c r="AO14" s="4">
        <f t="shared" si="1"/>
        <v>2</v>
      </c>
      <c r="AP14" s="4">
        <f t="shared" si="1"/>
        <v>2178</v>
      </c>
      <c r="AQ14" s="4">
        <f t="shared" si="1"/>
        <v>18377</v>
      </c>
      <c r="AR14" s="19">
        <f t="shared" si="11"/>
        <v>119.58432589145569</v>
      </c>
      <c r="AS14" s="19">
        <f t="shared" si="11"/>
        <v>110.13396375098503</v>
      </c>
      <c r="AT14" s="19">
        <f t="shared" si="2"/>
        <v>100.51329911339243</v>
      </c>
      <c r="AU14" s="19">
        <f t="shared" si="2"/>
        <v>100.89686098654708</v>
      </c>
      <c r="AV14" s="19">
        <f t="shared" si="2"/>
        <v>120.51813471502591</v>
      </c>
      <c r="AW14" s="19">
        <f t="shared" si="2"/>
        <v>120.65295572038661</v>
      </c>
    </row>
    <row r="15" spans="1:49" ht="17.25" customHeight="1" thickBot="1" x14ac:dyDescent="0.3">
      <c r="A15" s="34" t="s">
        <v>9</v>
      </c>
      <c r="B15" s="17">
        <f t="shared" si="3"/>
        <v>172662</v>
      </c>
      <c r="C15" s="31">
        <v>6408</v>
      </c>
      <c r="D15" s="31">
        <v>5940</v>
      </c>
      <c r="E15" s="33">
        <v>1528</v>
      </c>
      <c r="F15" s="31">
        <v>25464</v>
      </c>
      <c r="G15" s="31">
        <v>133322</v>
      </c>
      <c r="H15" s="26">
        <f t="shared" si="4"/>
        <v>38705</v>
      </c>
      <c r="I15" s="23">
        <v>768</v>
      </c>
      <c r="J15" s="23">
        <v>695</v>
      </c>
      <c r="K15" s="23">
        <v>278</v>
      </c>
      <c r="L15" s="23">
        <v>7215</v>
      </c>
      <c r="M15" s="23">
        <v>29749</v>
      </c>
      <c r="N15" s="29">
        <f t="shared" si="5"/>
        <v>41</v>
      </c>
      <c r="O15" s="24"/>
      <c r="P15" s="24">
        <v>1</v>
      </c>
      <c r="Q15" s="24"/>
      <c r="R15" s="24">
        <v>40</v>
      </c>
      <c r="S15" s="24"/>
      <c r="T15" s="28">
        <f t="shared" si="6"/>
        <v>301</v>
      </c>
      <c r="U15" s="25">
        <v>13</v>
      </c>
      <c r="V15" s="25">
        <v>5</v>
      </c>
      <c r="W15" s="25">
        <v>2</v>
      </c>
      <c r="X15" s="25">
        <v>144</v>
      </c>
      <c r="Y15" s="25">
        <v>137</v>
      </c>
      <c r="Z15" s="27">
        <f t="shared" si="7"/>
        <v>1511</v>
      </c>
      <c r="AA15" s="22">
        <v>10</v>
      </c>
      <c r="AB15" s="22">
        <v>17</v>
      </c>
      <c r="AC15" s="22">
        <v>1</v>
      </c>
      <c r="AD15" s="22">
        <v>95</v>
      </c>
      <c r="AE15" s="22">
        <v>1388</v>
      </c>
      <c r="AF15" s="9">
        <f t="shared" si="8"/>
        <v>209596</v>
      </c>
      <c r="AG15" s="9">
        <f t="shared" si="0"/>
        <v>7153</v>
      </c>
      <c r="AH15" s="9">
        <f t="shared" si="0"/>
        <v>6614</v>
      </c>
      <c r="AI15" s="9">
        <f t="shared" si="0"/>
        <v>1803</v>
      </c>
      <c r="AJ15" s="9">
        <f t="shared" si="0"/>
        <v>32480</v>
      </c>
      <c r="AK15" s="9">
        <f t="shared" si="0"/>
        <v>161546</v>
      </c>
      <c r="AL15" s="10">
        <f t="shared" si="9"/>
        <v>36934</v>
      </c>
      <c r="AM15" s="4">
        <f t="shared" si="10"/>
        <v>745</v>
      </c>
      <c r="AN15" s="4">
        <f t="shared" si="1"/>
        <v>674</v>
      </c>
      <c r="AO15" s="4">
        <f t="shared" si="1"/>
        <v>275</v>
      </c>
      <c r="AP15" s="4">
        <f t="shared" si="1"/>
        <v>7016</v>
      </c>
      <c r="AQ15" s="4">
        <f t="shared" si="1"/>
        <v>28224</v>
      </c>
      <c r="AR15" s="19">
        <f t="shared" si="11"/>
        <v>121.39092562347244</v>
      </c>
      <c r="AS15" s="19">
        <f t="shared" si="11"/>
        <v>111.62609238451935</v>
      </c>
      <c r="AT15" s="19">
        <f t="shared" si="2"/>
        <v>111.34680134680136</v>
      </c>
      <c r="AU15" s="19">
        <f t="shared" si="2"/>
        <v>117.99738219895288</v>
      </c>
      <c r="AV15" s="19">
        <f t="shared" si="2"/>
        <v>127.55262331134149</v>
      </c>
      <c r="AW15" s="19">
        <f t="shared" si="2"/>
        <v>121.16979943295181</v>
      </c>
    </row>
    <row r="16" spans="1:49" ht="17.25" customHeight="1" thickBot="1" x14ac:dyDescent="0.3">
      <c r="A16" s="34" t="s">
        <v>10</v>
      </c>
      <c r="B16" s="17">
        <f t="shared" si="3"/>
        <v>165527</v>
      </c>
      <c r="C16" s="31">
        <v>30431</v>
      </c>
      <c r="D16" s="31">
        <v>7979</v>
      </c>
      <c r="E16" s="33">
        <v>5022</v>
      </c>
      <c r="F16" s="31">
        <v>45468</v>
      </c>
      <c r="G16" s="31">
        <v>76627</v>
      </c>
      <c r="H16" s="26">
        <f t="shared" si="4"/>
        <v>28920</v>
      </c>
      <c r="I16" s="23">
        <v>3685</v>
      </c>
      <c r="J16" s="23">
        <v>410</v>
      </c>
      <c r="K16" s="23">
        <v>279</v>
      </c>
      <c r="L16" s="23">
        <v>10923</v>
      </c>
      <c r="M16" s="23">
        <v>13623</v>
      </c>
      <c r="N16" s="29">
        <f t="shared" si="5"/>
        <v>165</v>
      </c>
      <c r="O16" s="24"/>
      <c r="P16" s="24">
        <v>1</v>
      </c>
      <c r="Q16" s="24"/>
      <c r="R16" s="24">
        <v>110</v>
      </c>
      <c r="S16" s="24">
        <v>54</v>
      </c>
      <c r="T16" s="28">
        <f t="shared" si="6"/>
        <v>51</v>
      </c>
      <c r="U16" s="25"/>
      <c r="V16" s="25">
        <v>1</v>
      </c>
      <c r="W16" s="25">
        <v>50</v>
      </c>
      <c r="X16" s="25"/>
      <c r="Y16" s="25"/>
      <c r="Z16" s="27">
        <f t="shared" si="7"/>
        <v>251</v>
      </c>
      <c r="AA16" s="22">
        <v>55</v>
      </c>
      <c r="AB16" s="22"/>
      <c r="AC16" s="22"/>
      <c r="AD16" s="22"/>
      <c r="AE16" s="22">
        <v>196</v>
      </c>
      <c r="AF16" s="9">
        <f t="shared" si="8"/>
        <v>194310</v>
      </c>
      <c r="AG16" s="9">
        <f t="shared" si="0"/>
        <v>34061</v>
      </c>
      <c r="AH16" s="9">
        <f t="shared" si="0"/>
        <v>8389</v>
      </c>
      <c r="AI16" s="9">
        <f t="shared" si="0"/>
        <v>5251</v>
      </c>
      <c r="AJ16" s="9">
        <f t="shared" si="0"/>
        <v>56501</v>
      </c>
      <c r="AK16" s="9">
        <f t="shared" si="0"/>
        <v>90108</v>
      </c>
      <c r="AL16" s="10">
        <f t="shared" si="9"/>
        <v>28783</v>
      </c>
      <c r="AM16" s="4">
        <f t="shared" si="10"/>
        <v>3630</v>
      </c>
      <c r="AN16" s="4">
        <f t="shared" si="1"/>
        <v>410</v>
      </c>
      <c r="AO16" s="4">
        <f t="shared" si="1"/>
        <v>229</v>
      </c>
      <c r="AP16" s="4">
        <f t="shared" si="1"/>
        <v>11033</v>
      </c>
      <c r="AQ16" s="4">
        <f t="shared" si="1"/>
        <v>13481</v>
      </c>
      <c r="AR16" s="19">
        <f t="shared" si="11"/>
        <v>117.3887039576625</v>
      </c>
      <c r="AS16" s="19">
        <f t="shared" si="11"/>
        <v>111.92862541487298</v>
      </c>
      <c r="AT16" s="19">
        <f t="shared" si="2"/>
        <v>105.13848853239753</v>
      </c>
      <c r="AU16" s="19">
        <f t="shared" si="2"/>
        <v>104.5599362803664</v>
      </c>
      <c r="AV16" s="19">
        <f t="shared" si="2"/>
        <v>124.26541743643882</v>
      </c>
      <c r="AW16" s="19">
        <f t="shared" si="2"/>
        <v>117.59301551672388</v>
      </c>
    </row>
    <row r="17" spans="1:54" ht="17.25" customHeight="1" thickBot="1" x14ac:dyDescent="0.3">
      <c r="A17" s="34" t="s">
        <v>11</v>
      </c>
      <c r="B17" s="17">
        <f t="shared" si="3"/>
        <v>236686</v>
      </c>
      <c r="C17" s="31">
        <v>7736</v>
      </c>
      <c r="D17" s="31">
        <v>8520</v>
      </c>
      <c r="E17" s="33">
        <v>2012</v>
      </c>
      <c r="F17" s="31">
        <v>69988</v>
      </c>
      <c r="G17" s="31">
        <v>148430</v>
      </c>
      <c r="H17" s="26">
        <f t="shared" si="4"/>
        <v>74861</v>
      </c>
      <c r="I17" s="23">
        <v>1163</v>
      </c>
      <c r="J17" s="23">
        <v>470</v>
      </c>
      <c r="K17" s="23">
        <v>215</v>
      </c>
      <c r="L17" s="23">
        <v>25865</v>
      </c>
      <c r="M17" s="23">
        <v>47148</v>
      </c>
      <c r="N17" s="29">
        <f t="shared" si="5"/>
        <v>237</v>
      </c>
      <c r="O17" s="24">
        <v>2</v>
      </c>
      <c r="P17" s="24">
        <v>20</v>
      </c>
      <c r="Q17" s="24">
        <v>52</v>
      </c>
      <c r="R17" s="24">
        <v>70</v>
      </c>
      <c r="S17" s="24">
        <v>93</v>
      </c>
      <c r="T17" s="28">
        <f t="shared" si="6"/>
        <v>1217</v>
      </c>
      <c r="U17" s="25">
        <v>141</v>
      </c>
      <c r="V17" s="25">
        <v>76</v>
      </c>
      <c r="W17" s="25">
        <v>5</v>
      </c>
      <c r="X17" s="25">
        <v>687</v>
      </c>
      <c r="Y17" s="25">
        <v>308</v>
      </c>
      <c r="Z17" s="27">
        <f t="shared" si="7"/>
        <v>807</v>
      </c>
      <c r="AA17" s="22">
        <v>0</v>
      </c>
      <c r="AB17" s="22">
        <v>0</v>
      </c>
      <c r="AC17" s="22">
        <v>0</v>
      </c>
      <c r="AD17" s="22">
        <v>121</v>
      </c>
      <c r="AE17" s="22">
        <v>686</v>
      </c>
      <c r="AF17" s="9">
        <f t="shared" si="8"/>
        <v>309760</v>
      </c>
      <c r="AG17" s="9">
        <f t="shared" si="0"/>
        <v>8760</v>
      </c>
      <c r="AH17" s="9">
        <f t="shared" si="0"/>
        <v>8934</v>
      </c>
      <c r="AI17" s="9">
        <f t="shared" si="0"/>
        <v>2274</v>
      </c>
      <c r="AJ17" s="9">
        <f t="shared" si="0"/>
        <v>95115</v>
      </c>
      <c r="AK17" s="9">
        <f t="shared" si="0"/>
        <v>194677</v>
      </c>
      <c r="AL17" s="10">
        <f t="shared" si="9"/>
        <v>73074</v>
      </c>
      <c r="AM17" s="4">
        <f t="shared" si="10"/>
        <v>1024</v>
      </c>
      <c r="AN17" s="4">
        <f t="shared" si="1"/>
        <v>414</v>
      </c>
      <c r="AO17" s="4">
        <f t="shared" si="1"/>
        <v>262</v>
      </c>
      <c r="AP17" s="4">
        <f t="shared" si="1"/>
        <v>25127</v>
      </c>
      <c r="AQ17" s="4">
        <f t="shared" si="1"/>
        <v>46247</v>
      </c>
      <c r="AR17" s="19">
        <f t="shared" si="11"/>
        <v>130.87381594179629</v>
      </c>
      <c r="AS17" s="19">
        <f t="shared" si="11"/>
        <v>113.23681489141674</v>
      </c>
      <c r="AT17" s="19">
        <f t="shared" si="2"/>
        <v>104.85915492957747</v>
      </c>
      <c r="AU17" s="19">
        <f t="shared" si="2"/>
        <v>113.02186878727633</v>
      </c>
      <c r="AV17" s="19">
        <f t="shared" si="2"/>
        <v>135.90186889181001</v>
      </c>
      <c r="AW17" s="19">
        <f t="shared" si="2"/>
        <v>131.15744795526513</v>
      </c>
    </row>
    <row r="18" spans="1:54" ht="17.25" customHeight="1" thickBot="1" x14ac:dyDescent="0.3">
      <c r="A18" s="34" t="s">
        <v>12</v>
      </c>
      <c r="B18" s="17">
        <f t="shared" si="3"/>
        <v>142790</v>
      </c>
      <c r="C18" s="31">
        <v>10013</v>
      </c>
      <c r="D18" s="31">
        <v>5763</v>
      </c>
      <c r="E18" s="33">
        <v>1087</v>
      </c>
      <c r="F18" s="31">
        <v>31160</v>
      </c>
      <c r="G18" s="31">
        <v>94767</v>
      </c>
      <c r="H18" s="26">
        <f t="shared" si="4"/>
        <v>47019</v>
      </c>
      <c r="I18" s="23">
        <v>1319</v>
      </c>
      <c r="J18" s="23">
        <v>709</v>
      </c>
      <c r="K18" s="23">
        <v>143</v>
      </c>
      <c r="L18" s="23">
        <v>12050</v>
      </c>
      <c r="M18" s="23">
        <v>32798</v>
      </c>
      <c r="N18" s="29">
        <f t="shared" si="5"/>
        <v>100</v>
      </c>
      <c r="O18" s="24">
        <v>17</v>
      </c>
      <c r="P18" s="24">
        <v>12</v>
      </c>
      <c r="Q18" s="24">
        <v>1</v>
      </c>
      <c r="R18" s="24">
        <v>20</v>
      </c>
      <c r="S18" s="24">
        <v>50</v>
      </c>
      <c r="T18" s="28">
        <f t="shared" si="6"/>
        <v>882</v>
      </c>
      <c r="U18" s="25">
        <v>133</v>
      </c>
      <c r="V18" s="25">
        <v>79</v>
      </c>
      <c r="W18" s="25">
        <v>3</v>
      </c>
      <c r="X18" s="25">
        <v>334</v>
      </c>
      <c r="Y18" s="25">
        <v>333</v>
      </c>
      <c r="Z18" s="27">
        <f t="shared" si="7"/>
        <v>297</v>
      </c>
      <c r="AA18" s="22">
        <v>26</v>
      </c>
      <c r="AB18" s="22">
        <v>0</v>
      </c>
      <c r="AC18" s="22">
        <v>1</v>
      </c>
      <c r="AD18" s="22">
        <v>45</v>
      </c>
      <c r="AE18" s="22">
        <v>225</v>
      </c>
      <c r="AF18" s="9">
        <f t="shared" si="8"/>
        <v>188730</v>
      </c>
      <c r="AG18" s="9">
        <f t="shared" si="0"/>
        <v>11190</v>
      </c>
      <c r="AH18" s="9">
        <f t="shared" si="0"/>
        <v>6405</v>
      </c>
      <c r="AI18" s="9">
        <f t="shared" si="0"/>
        <v>1227</v>
      </c>
      <c r="AJ18" s="9">
        <f t="shared" si="0"/>
        <v>42851</v>
      </c>
      <c r="AK18" s="9">
        <f t="shared" si="0"/>
        <v>127057</v>
      </c>
      <c r="AL18" s="10">
        <f t="shared" si="9"/>
        <v>45940</v>
      </c>
      <c r="AM18" s="4">
        <f t="shared" si="10"/>
        <v>1177</v>
      </c>
      <c r="AN18" s="4">
        <f t="shared" si="1"/>
        <v>642</v>
      </c>
      <c r="AO18" s="4">
        <f t="shared" si="1"/>
        <v>140</v>
      </c>
      <c r="AP18" s="4">
        <f t="shared" si="1"/>
        <v>11691</v>
      </c>
      <c r="AQ18" s="4">
        <f t="shared" si="1"/>
        <v>32290</v>
      </c>
      <c r="AR18" s="19">
        <f t="shared" si="11"/>
        <v>132.17312136704251</v>
      </c>
      <c r="AS18" s="19">
        <f t="shared" si="11"/>
        <v>111.75471886547487</v>
      </c>
      <c r="AT18" s="19">
        <f t="shared" si="2"/>
        <v>111.14003123373244</v>
      </c>
      <c r="AU18" s="19">
        <f t="shared" si="2"/>
        <v>112.87948482060716</v>
      </c>
      <c r="AV18" s="19">
        <f t="shared" si="2"/>
        <v>137.51925545571245</v>
      </c>
      <c r="AW18" s="19">
        <f t="shared" si="2"/>
        <v>134.07304230375553</v>
      </c>
    </row>
    <row r="19" spans="1:54" ht="17.25" customHeight="1" thickBot="1" x14ac:dyDescent="0.3">
      <c r="A19" s="34" t="s">
        <v>13</v>
      </c>
      <c r="B19" s="17">
        <f t="shared" si="3"/>
        <v>140197</v>
      </c>
      <c r="C19" s="31">
        <v>11994</v>
      </c>
      <c r="D19" s="31">
        <v>3956</v>
      </c>
      <c r="E19" s="33">
        <v>941</v>
      </c>
      <c r="F19" s="31">
        <v>46012</v>
      </c>
      <c r="G19" s="31">
        <v>77294</v>
      </c>
      <c r="H19" s="26">
        <f t="shared" si="4"/>
        <v>51703</v>
      </c>
      <c r="I19" s="23">
        <v>2009</v>
      </c>
      <c r="J19" s="23">
        <v>731</v>
      </c>
      <c r="K19" s="23">
        <v>158</v>
      </c>
      <c r="L19" s="23">
        <v>18019</v>
      </c>
      <c r="M19" s="23">
        <v>30786</v>
      </c>
      <c r="N19" s="29">
        <f t="shared" si="5"/>
        <v>92</v>
      </c>
      <c r="O19" s="24"/>
      <c r="P19" s="24">
        <v>1</v>
      </c>
      <c r="Q19" s="24"/>
      <c r="R19" s="24"/>
      <c r="S19" s="24">
        <v>91</v>
      </c>
      <c r="T19" s="28">
        <f t="shared" si="6"/>
        <v>2509</v>
      </c>
      <c r="U19" s="25">
        <v>183</v>
      </c>
      <c r="V19" s="25">
        <v>15</v>
      </c>
      <c r="W19" s="25">
        <v>8</v>
      </c>
      <c r="X19" s="25">
        <v>1043</v>
      </c>
      <c r="Y19" s="25">
        <v>1260</v>
      </c>
      <c r="Z19" s="27">
        <f t="shared" si="7"/>
        <v>136</v>
      </c>
      <c r="AA19" s="22"/>
      <c r="AB19" s="22"/>
      <c r="AC19" s="22"/>
      <c r="AD19" s="22"/>
      <c r="AE19" s="22">
        <v>136</v>
      </c>
      <c r="AF19" s="9">
        <f t="shared" si="8"/>
        <v>189347</v>
      </c>
      <c r="AG19" s="9">
        <f t="shared" si="0"/>
        <v>13820</v>
      </c>
      <c r="AH19" s="9">
        <f t="shared" si="0"/>
        <v>4673</v>
      </c>
      <c r="AI19" s="9">
        <f t="shared" si="0"/>
        <v>1091</v>
      </c>
      <c r="AJ19" s="9">
        <f t="shared" si="0"/>
        <v>62988</v>
      </c>
      <c r="AK19" s="9">
        <f t="shared" si="0"/>
        <v>106775</v>
      </c>
      <c r="AL19" s="10">
        <f t="shared" si="9"/>
        <v>49150</v>
      </c>
      <c r="AM19" s="4">
        <f t="shared" si="10"/>
        <v>1826</v>
      </c>
      <c r="AN19" s="4">
        <f t="shared" si="1"/>
        <v>717</v>
      </c>
      <c r="AO19" s="4">
        <f t="shared" si="1"/>
        <v>150</v>
      </c>
      <c r="AP19" s="4">
        <f t="shared" si="1"/>
        <v>16976</v>
      </c>
      <c r="AQ19" s="4">
        <f t="shared" si="1"/>
        <v>29481</v>
      </c>
      <c r="AR19" s="19">
        <f t="shared" si="11"/>
        <v>135.05781150809219</v>
      </c>
      <c r="AS19" s="19">
        <f t="shared" si="11"/>
        <v>115.22427880606969</v>
      </c>
      <c r="AT19" s="19">
        <f t="shared" si="2"/>
        <v>118.12436804853388</v>
      </c>
      <c r="AU19" s="19">
        <f t="shared" si="2"/>
        <v>115.94048884165782</v>
      </c>
      <c r="AV19" s="19">
        <f t="shared" si="2"/>
        <v>136.89472311570893</v>
      </c>
      <c r="AW19" s="19">
        <f t="shared" si="2"/>
        <v>138.14138225476751</v>
      </c>
    </row>
    <row r="20" spans="1:54" ht="17.25" customHeight="1" thickBot="1" x14ac:dyDescent="0.3">
      <c r="A20" s="34" t="s">
        <v>14</v>
      </c>
      <c r="B20" s="17">
        <f t="shared" si="3"/>
        <v>135026</v>
      </c>
      <c r="C20" s="31">
        <v>3127</v>
      </c>
      <c r="D20" s="31">
        <v>8271</v>
      </c>
      <c r="E20" s="33">
        <v>1856</v>
      </c>
      <c r="F20" s="31">
        <v>46574</v>
      </c>
      <c r="G20" s="31">
        <v>75198</v>
      </c>
      <c r="H20" s="26">
        <f t="shared" si="4"/>
        <v>32306</v>
      </c>
      <c r="I20" s="23">
        <v>336</v>
      </c>
      <c r="J20" s="23">
        <v>206</v>
      </c>
      <c r="K20" s="23">
        <v>341</v>
      </c>
      <c r="L20" s="23">
        <v>13067</v>
      </c>
      <c r="M20" s="23">
        <v>18356</v>
      </c>
      <c r="N20" s="29">
        <f t="shared" si="5"/>
        <v>27</v>
      </c>
      <c r="O20" s="24">
        <v>1</v>
      </c>
      <c r="P20" s="24">
        <v>1</v>
      </c>
      <c r="Q20" s="24">
        <v>0</v>
      </c>
      <c r="R20" s="24">
        <v>5</v>
      </c>
      <c r="S20" s="24">
        <v>20</v>
      </c>
      <c r="T20" s="28">
        <f t="shared" si="6"/>
        <v>124</v>
      </c>
      <c r="U20" s="25"/>
      <c r="V20" s="25"/>
      <c r="W20" s="25"/>
      <c r="X20" s="25"/>
      <c r="Y20" s="25">
        <v>124</v>
      </c>
      <c r="Z20" s="27">
        <f t="shared" si="7"/>
        <v>1613</v>
      </c>
      <c r="AA20" s="22">
        <v>12</v>
      </c>
      <c r="AB20" s="22">
        <v>80</v>
      </c>
      <c r="AC20" s="22">
        <v>28</v>
      </c>
      <c r="AD20" s="22">
        <v>800</v>
      </c>
      <c r="AE20" s="22">
        <v>693</v>
      </c>
      <c r="AF20" s="9">
        <f t="shared" si="8"/>
        <v>165622</v>
      </c>
      <c r="AG20" s="9">
        <f t="shared" si="0"/>
        <v>3452</v>
      </c>
      <c r="AH20" s="9">
        <f t="shared" si="0"/>
        <v>8398</v>
      </c>
      <c r="AI20" s="9">
        <f t="shared" si="0"/>
        <v>2169</v>
      </c>
      <c r="AJ20" s="9">
        <f t="shared" si="0"/>
        <v>58846</v>
      </c>
      <c r="AK20" s="9">
        <f t="shared" si="0"/>
        <v>92757</v>
      </c>
      <c r="AL20" s="10">
        <f t="shared" si="9"/>
        <v>30596</v>
      </c>
      <c r="AM20" s="4">
        <f t="shared" si="10"/>
        <v>325</v>
      </c>
      <c r="AN20" s="4">
        <f t="shared" si="1"/>
        <v>127</v>
      </c>
      <c r="AO20" s="4">
        <f t="shared" si="1"/>
        <v>313</v>
      </c>
      <c r="AP20" s="4">
        <f t="shared" si="1"/>
        <v>12272</v>
      </c>
      <c r="AQ20" s="4">
        <f t="shared" si="1"/>
        <v>17559</v>
      </c>
      <c r="AR20" s="19">
        <f t="shared" si="11"/>
        <v>122.65933968272778</v>
      </c>
      <c r="AS20" s="19">
        <f t="shared" si="11"/>
        <v>110.39334825711545</v>
      </c>
      <c r="AT20" s="19">
        <f t="shared" si="2"/>
        <v>101.53548543102406</v>
      </c>
      <c r="AU20" s="19">
        <f t="shared" si="2"/>
        <v>116.86422413793103</v>
      </c>
      <c r="AV20" s="19">
        <f t="shared" si="2"/>
        <v>126.34946536694294</v>
      </c>
      <c r="AW20" s="19">
        <f t="shared" si="2"/>
        <v>123.35035506263465</v>
      </c>
    </row>
    <row r="21" spans="1:54" ht="17.25" customHeight="1" thickBot="1" x14ac:dyDescent="0.3">
      <c r="A21" s="34" t="s">
        <v>15</v>
      </c>
      <c r="B21" s="17">
        <f t="shared" si="3"/>
        <v>108886</v>
      </c>
      <c r="C21" s="31">
        <v>2737</v>
      </c>
      <c r="D21" s="32">
        <v>3260</v>
      </c>
      <c r="E21" s="32">
        <v>1826</v>
      </c>
      <c r="F21" s="32">
        <v>28527</v>
      </c>
      <c r="G21" s="32">
        <v>72536</v>
      </c>
      <c r="H21" s="26">
        <f t="shared" si="4"/>
        <v>40211</v>
      </c>
      <c r="I21" s="23">
        <v>457</v>
      </c>
      <c r="J21" s="23">
        <v>427</v>
      </c>
      <c r="K21" s="23">
        <v>340</v>
      </c>
      <c r="L21" s="23">
        <v>10951</v>
      </c>
      <c r="M21" s="23">
        <v>28036</v>
      </c>
      <c r="N21" s="29">
        <f t="shared" si="5"/>
        <v>67</v>
      </c>
      <c r="O21" s="24">
        <v>0</v>
      </c>
      <c r="P21" s="24">
        <v>8</v>
      </c>
      <c r="Q21" s="24">
        <v>1</v>
      </c>
      <c r="R21" s="24">
        <v>9</v>
      </c>
      <c r="S21" s="24">
        <v>49</v>
      </c>
      <c r="T21" s="28">
        <f t="shared" si="6"/>
        <v>1031</v>
      </c>
      <c r="U21" s="25">
        <v>31</v>
      </c>
      <c r="V21" s="25">
        <v>12</v>
      </c>
      <c r="W21" s="25">
        <v>12</v>
      </c>
      <c r="X21" s="25">
        <v>553</v>
      </c>
      <c r="Y21" s="25">
        <v>423</v>
      </c>
      <c r="Z21" s="27">
        <f t="shared" si="7"/>
        <v>202</v>
      </c>
      <c r="AA21" s="22">
        <v>3</v>
      </c>
      <c r="AB21" s="22">
        <v>0</v>
      </c>
      <c r="AC21" s="22">
        <v>0</v>
      </c>
      <c r="AD21" s="22">
        <v>82</v>
      </c>
      <c r="AE21" s="22">
        <v>117</v>
      </c>
      <c r="AF21" s="9">
        <f t="shared" si="8"/>
        <v>147931</v>
      </c>
      <c r="AG21" s="9">
        <f t="shared" si="0"/>
        <v>3160</v>
      </c>
      <c r="AH21" s="9">
        <f t="shared" si="0"/>
        <v>3683</v>
      </c>
      <c r="AI21" s="9">
        <f t="shared" si="0"/>
        <v>2155</v>
      </c>
      <c r="AJ21" s="9">
        <f t="shared" si="0"/>
        <v>38852</v>
      </c>
      <c r="AK21" s="9">
        <f t="shared" si="0"/>
        <v>100081</v>
      </c>
      <c r="AL21" s="10">
        <f t="shared" si="9"/>
        <v>39045</v>
      </c>
      <c r="AM21" s="4">
        <f t="shared" si="10"/>
        <v>423</v>
      </c>
      <c r="AN21" s="4">
        <f t="shared" si="1"/>
        <v>423</v>
      </c>
      <c r="AO21" s="4">
        <f t="shared" si="1"/>
        <v>329</v>
      </c>
      <c r="AP21" s="4">
        <f t="shared" si="1"/>
        <v>10325</v>
      </c>
      <c r="AQ21" s="4">
        <f t="shared" si="1"/>
        <v>27545</v>
      </c>
      <c r="AR21" s="19">
        <f t="shared" si="11"/>
        <v>135.85860441195379</v>
      </c>
      <c r="AS21" s="19">
        <f t="shared" si="11"/>
        <v>115.45487760321519</v>
      </c>
      <c r="AT21" s="19">
        <f t="shared" si="2"/>
        <v>112.97546012269939</v>
      </c>
      <c r="AU21" s="19">
        <f t="shared" si="2"/>
        <v>118.01752464403066</v>
      </c>
      <c r="AV21" s="19">
        <f t="shared" si="2"/>
        <v>136.19378132996812</v>
      </c>
      <c r="AW21" s="19">
        <f t="shared" si="2"/>
        <v>137.97424727032094</v>
      </c>
    </row>
    <row r="22" spans="1:54" ht="24.75" customHeight="1" thickBot="1" x14ac:dyDescent="0.3">
      <c r="A22" s="13" t="s">
        <v>16</v>
      </c>
      <c r="B22" s="18">
        <f>SUM(B7:B21)</f>
        <v>2598440</v>
      </c>
      <c r="C22" s="18">
        <f t="shared" ref="C22:AE22" si="12">SUM(C7:C21)</f>
        <v>152281</v>
      </c>
      <c r="D22" s="18">
        <f t="shared" si="12"/>
        <v>96544</v>
      </c>
      <c r="E22" s="18">
        <f t="shared" si="12"/>
        <v>26864</v>
      </c>
      <c r="F22" s="18">
        <f t="shared" si="12"/>
        <v>631412</v>
      </c>
      <c r="G22" s="21">
        <f t="shared" si="12"/>
        <v>1691339</v>
      </c>
      <c r="H22" s="21">
        <f t="shared" si="12"/>
        <v>727398</v>
      </c>
      <c r="I22" s="21">
        <f t="shared" si="12"/>
        <v>20796</v>
      </c>
      <c r="J22" s="21">
        <f t="shared" si="12"/>
        <v>8538</v>
      </c>
      <c r="K22" s="21">
        <f t="shared" si="12"/>
        <v>3636</v>
      </c>
      <c r="L22" s="21">
        <f t="shared" si="12"/>
        <v>208631</v>
      </c>
      <c r="M22" s="21">
        <f t="shared" si="12"/>
        <v>485797</v>
      </c>
      <c r="N22" s="21">
        <f t="shared" si="12"/>
        <v>1483</v>
      </c>
      <c r="O22" s="21">
        <f t="shared" si="12"/>
        <v>37</v>
      </c>
      <c r="P22" s="21">
        <f t="shared" si="12"/>
        <v>63</v>
      </c>
      <c r="Q22" s="21">
        <f t="shared" si="12"/>
        <v>58</v>
      </c>
      <c r="R22" s="21">
        <f t="shared" si="12"/>
        <v>405</v>
      </c>
      <c r="S22" s="21">
        <f t="shared" si="12"/>
        <v>920</v>
      </c>
      <c r="T22" s="21">
        <f t="shared" si="12"/>
        <v>14800</v>
      </c>
      <c r="U22" s="21">
        <f t="shared" si="12"/>
        <v>816</v>
      </c>
      <c r="V22" s="21">
        <f t="shared" si="12"/>
        <v>335</v>
      </c>
      <c r="W22" s="21">
        <f t="shared" si="12"/>
        <v>147</v>
      </c>
      <c r="X22" s="21">
        <f t="shared" si="12"/>
        <v>7217</v>
      </c>
      <c r="Y22" s="21">
        <f t="shared" si="12"/>
        <v>6285</v>
      </c>
      <c r="Z22" s="21">
        <f t="shared" si="12"/>
        <v>11565</v>
      </c>
      <c r="AA22" s="21">
        <f t="shared" si="12"/>
        <v>495</v>
      </c>
      <c r="AB22" s="21">
        <f t="shared" si="12"/>
        <v>411</v>
      </c>
      <c r="AC22" s="21">
        <f t="shared" si="12"/>
        <v>60</v>
      </c>
      <c r="AD22" s="21">
        <f t="shared" si="12"/>
        <v>2661</v>
      </c>
      <c r="AE22" s="21">
        <f t="shared" si="12"/>
        <v>7938</v>
      </c>
      <c r="AF22" s="9">
        <f>SUM(AF7:AF21)</f>
        <v>3300956</v>
      </c>
      <c r="AG22" s="9">
        <f t="shared" ref="AG22:AK22" si="13">SUM(AG7:AG21)</f>
        <v>171803</v>
      </c>
      <c r="AH22" s="9">
        <f t="shared" si="13"/>
        <v>104399</v>
      </c>
      <c r="AI22" s="9">
        <f t="shared" si="13"/>
        <v>30351</v>
      </c>
      <c r="AJ22" s="9">
        <f t="shared" si="13"/>
        <v>830570</v>
      </c>
      <c r="AK22" s="9">
        <f t="shared" si="13"/>
        <v>2163833</v>
      </c>
      <c r="AL22" s="10">
        <f t="shared" si="9"/>
        <v>702516</v>
      </c>
      <c r="AM22" s="4">
        <f t="shared" si="10"/>
        <v>19522</v>
      </c>
      <c r="AN22" s="4">
        <f t="shared" si="1"/>
        <v>7855</v>
      </c>
      <c r="AO22" s="4">
        <f t="shared" si="1"/>
        <v>3487</v>
      </c>
      <c r="AP22" s="4">
        <f t="shared" si="1"/>
        <v>199158</v>
      </c>
      <c r="AQ22" s="4">
        <f t="shared" si="1"/>
        <v>472494</v>
      </c>
      <c r="AR22" s="19">
        <f t="shared" si="11"/>
        <v>127.03606779452288</v>
      </c>
      <c r="AS22" s="19">
        <f t="shared" si="11"/>
        <v>112.81972143602945</v>
      </c>
      <c r="AT22" s="19">
        <f t="shared" si="2"/>
        <v>108.13618660921445</v>
      </c>
      <c r="AU22" s="19">
        <f t="shared" si="2"/>
        <v>112.98019654556283</v>
      </c>
      <c r="AV22" s="19">
        <f t="shared" si="2"/>
        <v>131.54168751940097</v>
      </c>
      <c r="AW22" s="19">
        <f t="shared" si="2"/>
        <v>127.93609087237981</v>
      </c>
      <c r="AX22" s="7"/>
      <c r="AY22" s="7"/>
      <c r="AZ22" s="7"/>
      <c r="BA22" s="7"/>
      <c r="BB22" s="7"/>
    </row>
    <row r="23" spans="1:54" x14ac:dyDescent="0.25">
      <c r="AX23" s="2"/>
      <c r="AY23" s="2"/>
      <c r="AZ23" s="2"/>
      <c r="BA23" s="2"/>
      <c r="BB23" s="7"/>
    </row>
    <row r="24" spans="1:54" x14ac:dyDescent="0.25">
      <c r="AL24" s="2"/>
      <c r="AM24" s="2"/>
      <c r="AN24" s="2"/>
      <c r="AO24" s="2"/>
      <c r="AP24" s="2"/>
    </row>
    <row r="25" spans="1:54" ht="12.7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</row>
    <row r="26" spans="1:54" ht="8.2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</row>
    <row r="27" spans="1:54" ht="1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</row>
    <row r="31" spans="1:54" ht="23.25" customHeight="1" x14ac:dyDescent="0.25"/>
    <row r="32" spans="1:54" ht="23.25" customHeight="1" x14ac:dyDescent="0.25"/>
    <row r="33" ht="23.25" customHeight="1" x14ac:dyDescent="0.25"/>
    <row r="34" ht="23.25" customHeight="1" x14ac:dyDescent="0.25"/>
    <row r="35" ht="23.25" customHeight="1" x14ac:dyDescent="0.25"/>
    <row r="36" ht="23.25" customHeight="1" x14ac:dyDescent="0.25"/>
    <row r="37" ht="23.25" customHeight="1" x14ac:dyDescent="0.25"/>
    <row r="38" ht="23.25" customHeight="1" x14ac:dyDescent="0.25"/>
    <row r="39" ht="23.25" customHeight="1" x14ac:dyDescent="0.25"/>
    <row r="40" ht="23.25" customHeight="1" x14ac:dyDescent="0.25"/>
    <row r="41" ht="23.25" customHeight="1" x14ac:dyDescent="0.25"/>
    <row r="42" ht="23.25" customHeight="1" x14ac:dyDescent="0.25"/>
    <row r="43" ht="23.25" customHeight="1" x14ac:dyDescent="0.25"/>
    <row r="44" ht="23.25" customHeight="1" x14ac:dyDescent="0.25"/>
    <row r="45" ht="23.25" customHeight="1" x14ac:dyDescent="0.25"/>
    <row r="46" ht="23.25" customHeight="1" x14ac:dyDescent="0.25"/>
    <row r="47" ht="23.25" customHeight="1" x14ac:dyDescent="0.25"/>
    <row r="48" ht="23.25" customHeight="1" x14ac:dyDescent="0.25"/>
    <row r="49" ht="23.25" customHeight="1" x14ac:dyDescent="0.25"/>
    <row r="50" ht="23.25" customHeight="1" x14ac:dyDescent="0.25"/>
    <row r="51" ht="23.25" customHeight="1" x14ac:dyDescent="0.25"/>
    <row r="52" ht="23.25" customHeight="1" x14ac:dyDescent="0.25"/>
    <row r="53" ht="23.25" customHeight="1" x14ac:dyDescent="0.25"/>
    <row r="54" ht="23.25" customHeight="1" x14ac:dyDescent="0.25"/>
    <row r="55" ht="23.25" customHeight="1" x14ac:dyDescent="0.25"/>
    <row r="56" ht="23.25" customHeight="1" x14ac:dyDescent="0.25"/>
    <row r="57" ht="23.25" customHeight="1" x14ac:dyDescent="0.25"/>
    <row r="58" ht="23.25" customHeight="1" x14ac:dyDescent="0.25"/>
    <row r="59" ht="23.25" customHeight="1" x14ac:dyDescent="0.25"/>
    <row r="60" ht="23.25" customHeight="1" x14ac:dyDescent="0.25"/>
    <row r="61" ht="23.25" customHeight="1" x14ac:dyDescent="0.25"/>
    <row r="62" ht="23.25" customHeight="1" x14ac:dyDescent="0.25"/>
    <row r="63" ht="23.25" customHeight="1" x14ac:dyDescent="0.25"/>
    <row r="64" ht="23.25" customHeight="1" x14ac:dyDescent="0.25"/>
    <row r="65" ht="23.25" customHeight="1" x14ac:dyDescent="0.25"/>
    <row r="66" ht="23.25" customHeight="1" x14ac:dyDescent="0.25"/>
    <row r="67" ht="23.25" customHeight="1" x14ac:dyDescent="0.25"/>
    <row r="68" ht="23.25" customHeight="1" x14ac:dyDescent="0.25"/>
    <row r="69" ht="23.25" customHeight="1" x14ac:dyDescent="0.25"/>
    <row r="70" ht="23.25" customHeight="1" x14ac:dyDescent="0.25"/>
    <row r="71" ht="23.25" customHeight="1" x14ac:dyDescent="0.25"/>
    <row r="72" ht="23.25" customHeight="1" x14ac:dyDescent="0.25"/>
    <row r="73" ht="23.25" customHeight="1" x14ac:dyDescent="0.25"/>
    <row r="74" ht="23.25" customHeight="1" x14ac:dyDescent="0.25"/>
    <row r="75" ht="23.25" customHeight="1" x14ac:dyDescent="0.25"/>
    <row r="76" ht="23.25" customHeight="1" x14ac:dyDescent="0.25"/>
    <row r="77" ht="23.25" customHeight="1" x14ac:dyDescent="0.25"/>
    <row r="78" ht="23.25" customHeight="1" x14ac:dyDescent="0.25"/>
  </sheetData>
  <mergeCells count="12">
    <mergeCell ref="AR5:AW5"/>
    <mergeCell ref="A25:AQ26"/>
    <mergeCell ref="A27:AQ27"/>
    <mergeCell ref="A2:S2"/>
    <mergeCell ref="A5:A6"/>
    <mergeCell ref="B5:G5"/>
    <mergeCell ref="H5:M5"/>
    <mergeCell ref="N5:S5"/>
    <mergeCell ref="T5:Y5"/>
    <mergeCell ref="Z5:AE5"/>
    <mergeCell ref="AF5:AK5"/>
    <mergeCell ref="AL5:A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Sheet2</vt:lpstr>
    </vt:vector>
  </TitlesOfParts>
  <Company>Umnugobi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</dc:creator>
  <cp:lastModifiedBy>Tsevelmaa_S</cp:lastModifiedBy>
  <cp:lastPrinted>2019-06-19T09:47:00Z</cp:lastPrinted>
  <dcterms:created xsi:type="dcterms:W3CDTF">2011-12-20T01:43:59Z</dcterms:created>
  <dcterms:modified xsi:type="dcterms:W3CDTF">2019-06-24T01:33:05Z</dcterms:modified>
</cp:coreProperties>
</file>